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B76AA944-8C7C-42DF-91F8-0E3F8ED9F2DA}" xr6:coauthVersionLast="47" xr6:coauthVersionMax="47" xr10:uidLastSave="{00000000-0000-0000-0000-000000000000}"/>
  <bookViews>
    <workbookView xWindow="1950" yWindow="900" windowWidth="16185" windowHeight="15300" xr2:uid="{8B80D540-51B2-4E8C-926D-0B4E48671437}"/>
  </bookViews>
  <sheets>
    <sheet name="2569" sheetId="1" r:id="rId1"/>
  </sheets>
  <definedNames>
    <definedName name="_xlnm._FilterDatabase" localSheetId="0" hidden="1">'2569'!$E$1:$E$37</definedName>
    <definedName name="_xlnm.Print_Area" localSheetId="0">'2569'!$A$1:$L$55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 l="1"/>
  <c r="D30" i="1" s="1"/>
  <c r="E31" i="1" s="1"/>
  <c r="J24" i="1"/>
  <c r="E35" i="1" s="1"/>
  <c r="E36" i="1" s="1"/>
  <c r="I24" i="1"/>
  <c r="H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24" i="1" s="1"/>
</calcChain>
</file>

<file path=xl/sharedStrings.xml><?xml version="1.0" encoding="utf-8"?>
<sst xmlns="http://schemas.openxmlformats.org/spreadsheetml/2006/main" count="122" uniqueCount="50">
  <si>
    <t>ทะเบียนคุมสินทรัพย์รับบริจาค</t>
  </si>
  <si>
    <t xml:space="preserve">สำนักบริหารพื้นที่อนุรักษ์ที่ 15 (เชียงราย) </t>
  </si>
  <si>
    <t>ณ 30  กันยายน 2569</t>
  </si>
  <si>
    <t>ลำดับที่</t>
  </si>
  <si>
    <t>ประเภทครุภัณฑ์</t>
  </si>
  <si>
    <t>รายการ</t>
  </si>
  <si>
    <t>ว.ด.ป.ได้มา</t>
  </si>
  <si>
    <t>รหัสสินทรัพย์รายตัว(GFMIS)</t>
  </si>
  <si>
    <t>ศูนย์ต้นทุน (GFMIS)</t>
  </si>
  <si>
    <t>อายุการใช้งาน(ปี)</t>
  </si>
  <si>
    <t>มูลค่า
รับบริจาค</t>
  </si>
  <si>
    <t>ค่าเสื่อมสะสม</t>
  </si>
  <si>
    <t>มูลค่าคงเหลือ
ตามบัญชี
ณ 30 ก.ย.68</t>
  </si>
  <si>
    <t>ค่าเสื่อมปี 69 ที่ต้องปรับปรุง</t>
  </si>
  <si>
    <t>มูลค่าคงเหลือ
ตามบัญชี 
ณ 30 ก.ย.69</t>
  </si>
  <si>
    <t>1</t>
  </si>
  <si>
    <t>ครุภัณฑ์วิทยาศาสตร์</t>
  </si>
  <si>
    <t>เครื่องเป่าลม</t>
  </si>
  <si>
    <t>30.08.2019</t>
  </si>
  <si>
    <t>008/000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</si>
  <si>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</si>
  <si>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</si>
  <si>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</si>
  <si>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</si>
  <si>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</si>
  <si>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</si>
  <si>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</si>
  <si>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</si>
  <si>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</si>
  <si>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</si>
  <si>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</si>
  <si>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</si>
  <si>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</si>
  <si>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</si>
  <si>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</si>
  <si>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</si>
  <si>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</si>
  <si>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</si>
  <si>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รวม</t>
  </si>
  <si>
    <t>ดำเนินการปรับปรุงรายการบัญชีรายได้รอรับรู้(2213010101) ด้วยคำสั่งงาน (บช.01)</t>
  </si>
  <si>
    <t>วันที่เอกสาร และวันผ่านรายการ : 30.09.2026</t>
  </si>
  <si>
    <t>รหัสแหล่งของเงิน : 6931000 , รหัสกิจกรรมหลัก : P3000</t>
  </si>
  <si>
    <t>รหัสงบประมาณ : 09009</t>
  </si>
  <si>
    <t xml:space="preserve">เดบิต (40)  2213010101 รายได้รอการรับรู้  </t>
  </si>
  <si>
    <t xml:space="preserve">เครดิต (50) 4302030101 รายได้จากการรับบริจาค  </t>
  </si>
  <si>
    <t>(ปรับปรุงสินทรัพย์รับบริจาคจากการคำนวนค่าเสื่อมประจำปี 2568)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</si>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</sst>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21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99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5" fontId="1" fillId="2" borderId="4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 shrinkToFit="1"/>
    </xf>
    <xf numFmtId="0" fontId="1" fillId="2" borderId="0" xfId="0" applyFont="1" applyFill="1"/>
    <xf numFmtId="0" fontId="2" fillId="2" borderId="6" xfId="0" quotePrefix="1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5" fontId="2" fillId="2" borderId="8" xfId="1" applyFont="1" applyFill="1" applyBorder="1" applyAlignment="1">
      <alignment horizontal="center" vertical="center" wrapText="1"/>
    </xf>
    <xf numFmtId="165" fontId="2" fillId="2" borderId="7" xfId="1" applyFont="1" applyFill="1" applyBorder="1" applyAlignment="1">
      <alignment horizontal="center" vertical="center" wrapText="1"/>
    </xf>
    <xf numFmtId="165" fontId="2" fillId="2" borderId="7" xfId="1" applyFont="1" applyFill="1" applyBorder="1"/>
    <xf numFmtId="165" fontId="2" fillId="2" borderId="0" xfId="0" applyNumberFormat="1" applyFont="1" applyFill="1"/>
    <xf numFmtId="0" fontId="4" fillId="2" borderId="10" xfId="0" quotePrefix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/>
    <xf numFmtId="0" fontId="4" fillId="2" borderId="11" xfId="0" applyFont="1" applyFill="1" applyBorder="1" applyAlignment="1">
      <alignment horizontal="center"/>
    </xf>
    <xf numFmtId="1" fontId="4" fillId="2" borderId="12" xfId="0" applyNumberFormat="1" applyFont="1" applyFill="1" applyBorder="1"/>
    <xf numFmtId="0" fontId="4" fillId="2" borderId="13" xfId="0" applyFont="1" applyFill="1" applyBorder="1" applyAlignment="1">
      <alignment horizontal="center"/>
    </xf>
    <xf numFmtId="4" fontId="4" fillId="2" borderId="12" xfId="0" applyNumberFormat="1" applyFont="1" applyFill="1" applyBorder="1"/>
    <xf numFmtId="4" fontId="4" fillId="2" borderId="11" xfId="0" applyNumberFormat="1" applyFont="1" applyFill="1" applyBorder="1"/>
    <xf numFmtId="165" fontId="2" fillId="2" borderId="11" xfId="1" applyFont="1" applyFill="1" applyBorder="1"/>
    <xf numFmtId="0" fontId="4" fillId="2" borderId="0" xfId="0" applyFont="1" applyFill="1"/>
    <xf numFmtId="0" fontId="2" fillId="2" borderId="10" xfId="0" quotePrefix="1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/>
    <xf numFmtId="0" fontId="5" fillId="2" borderId="11" xfId="0" applyFont="1" applyFill="1" applyBorder="1" applyAlignment="1">
      <alignment horizontal="center"/>
    </xf>
    <xf numFmtId="1" fontId="5" fillId="2" borderId="12" xfId="0" applyNumberFormat="1" applyFont="1" applyFill="1" applyBorder="1"/>
    <xf numFmtId="0" fontId="2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" fontId="5" fillId="2" borderId="12" xfId="0" applyNumberFormat="1" applyFont="1" applyFill="1" applyBorder="1"/>
    <xf numFmtId="4" fontId="5" fillId="2" borderId="11" xfId="0" applyNumberFormat="1" applyFont="1" applyFill="1" applyBorder="1"/>
    <xf numFmtId="0" fontId="2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/>
    <xf numFmtId="0" fontId="5" fillId="2" borderId="7" xfId="0" applyFont="1" applyFill="1" applyBorder="1" applyAlignment="1">
      <alignment horizontal="center"/>
    </xf>
    <xf numFmtId="1" fontId="5" fillId="2" borderId="8" xfId="0" applyNumberFormat="1" applyFont="1" applyFill="1" applyBorder="1"/>
    <xf numFmtId="0" fontId="5" fillId="2" borderId="9" xfId="0" applyFont="1" applyFill="1" applyBorder="1" applyAlignment="1">
      <alignment horizontal="center"/>
    </xf>
    <xf numFmtId="4" fontId="5" fillId="2" borderId="8" xfId="0" applyNumberFormat="1" applyFont="1" applyFill="1" applyBorder="1"/>
    <xf numFmtId="4" fontId="5" fillId="2" borderId="7" xfId="0" applyNumberFormat="1" applyFont="1" applyFill="1" applyBorder="1"/>
    <xf numFmtId="0" fontId="4" fillId="2" borderId="8" xfId="0" applyFont="1" applyFill="1" applyBorder="1"/>
    <xf numFmtId="0" fontId="4" fillId="2" borderId="7" xfId="0" applyFont="1" applyFill="1" applyBorder="1" applyAlignment="1">
      <alignment horizontal="center"/>
    </xf>
    <xf numFmtId="1" fontId="4" fillId="2" borderId="8" xfId="0" applyNumberFormat="1" applyFont="1" applyFill="1" applyBorder="1"/>
    <xf numFmtId="4" fontId="4" fillId="2" borderId="8" xfId="0" applyNumberFormat="1" applyFont="1" applyFill="1" applyBorder="1"/>
    <xf numFmtId="4" fontId="4" fillId="2" borderId="7" xfId="0" applyNumberFormat="1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/>
    </xf>
    <xf numFmtId="4" fontId="4" fillId="2" borderId="10" xfId="0" applyNumberFormat="1" applyFont="1" applyFill="1" applyBorder="1"/>
    <xf numFmtId="4" fontId="4" fillId="2" borderId="14" xfId="0" applyNumberFormat="1" applyFont="1" applyFill="1" applyBorder="1"/>
    <xf numFmtId="0" fontId="2" fillId="2" borderId="15" xfId="0" quotePrefix="1" applyFont="1" applyFill="1" applyBorder="1" applyAlignment="1">
      <alignment horizontal="center"/>
    </xf>
    <xf numFmtId="0" fontId="5" fillId="2" borderId="16" xfId="0" applyFont="1" applyFill="1" applyBorder="1" applyAlignment="1">
      <alignment horizontal="left"/>
    </xf>
    <xf numFmtId="0" fontId="4" fillId="2" borderId="16" xfId="0" applyFont="1" applyFill="1" applyBorder="1"/>
    <xf numFmtId="0" fontId="4" fillId="2" borderId="16" xfId="0" applyFont="1" applyFill="1" applyBorder="1" applyAlignment="1">
      <alignment horizontal="center"/>
    </xf>
    <xf numFmtId="1" fontId="4" fillId="2" borderId="17" xfId="0" applyNumberFormat="1" applyFont="1" applyFill="1" applyBorder="1"/>
    <xf numFmtId="0" fontId="2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4" fontId="4" fillId="2" borderId="15" xfId="0" applyNumberFormat="1" applyFont="1" applyFill="1" applyBorder="1"/>
    <xf numFmtId="165" fontId="2" fillId="2" borderId="16" xfId="1" applyFont="1" applyFill="1" applyBorder="1" applyAlignment="1">
      <alignment horizontal="center" vertical="center" wrapText="1"/>
    </xf>
    <xf numFmtId="4" fontId="4" fillId="2" borderId="16" xfId="0" applyNumberFormat="1" applyFont="1" applyFill="1" applyBorder="1"/>
    <xf numFmtId="165" fontId="2" fillId="2" borderId="16" xfId="1" applyFont="1" applyFill="1" applyBorder="1"/>
    <xf numFmtId="0" fontId="2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165" fontId="2" fillId="2" borderId="21" xfId="1" applyFont="1" applyFill="1" applyBorder="1"/>
    <xf numFmtId="165" fontId="2" fillId="3" borderId="21" xfId="1" applyFont="1" applyFill="1" applyBorder="1"/>
    <xf numFmtId="165" fontId="2" fillId="2" borderId="22" xfId="1" applyFont="1" applyFill="1" applyBorder="1"/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4" fontId="6" fillId="2" borderId="0" xfId="0" applyNumberFormat="1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1" applyFont="1" applyFill="1" applyBorder="1" applyAlignment="1">
      <alignment horizont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/>
    </xf>
    <xf numFmtId="1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165" fontId="7" fillId="2" borderId="0" xfId="0" applyNumberFormat="1" applyFont="1" applyFill="1" applyAlignment="1">
      <alignment horizontal="center"/>
    </xf>
    <xf numFmtId="165" fontId="2" fillId="2" borderId="0" xfId="2" applyFont="1" applyFill="1" applyBorder="1"/>
    <xf numFmtId="0" fontId="8" fillId="2" borderId="0" xfId="0" applyFont="1" applyFill="1" applyAlignment="1">
      <alignment horizontal="right"/>
    </xf>
    <xf numFmtId="165" fontId="8" fillId="2" borderId="0" xfId="0" applyNumberFormat="1" applyFont="1" applyFill="1" applyAlignment="1">
      <alignment horizontal="center"/>
    </xf>
    <xf numFmtId="165" fontId="2" fillId="2" borderId="0" xfId="2" applyFont="1" applyFill="1" applyBorder="1" applyAlignment="1">
      <alignment horizontal="center"/>
    </xf>
    <xf numFmtId="0" fontId="9" fillId="2" borderId="0" xfId="0" applyFont="1" applyFill="1" applyAlignment="1">
      <alignment horizontal="center" wrapText="1"/>
    </xf>
    <xf numFmtId="0" fontId="10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center"/>
    </xf>
  </cellXfs>
  <cellStyles count="3">
    <cellStyle name="Comma 2" xfId="1" xr:uid="{86E58A26-461D-4F38-9052-4245160BCAD4}"/>
    <cellStyle name="Comma 3" xfId="2" xr:uid="{B95AA8B2-1D30-40A9-B4BA-BA9525A9DBE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38</xdr:row>
      <xdr:rowOff>352425</xdr:rowOff>
    </xdr:from>
    <xdr:to>
      <xdr:col>12</xdr:col>
      <xdr:colOff>186493</xdr:colOff>
      <xdr:row>49</xdr:row>
      <xdr:rowOff>228600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F90FE330-766F-4CC4-93A9-74008B9A9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11477625"/>
          <a:ext cx="12035593" cy="3095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EB99-5D21-46A0-86FD-C5A33388D7DE}">
  <dimension ref="A1:M40"/>
  <sheetViews>
    <sheetView tabSelected="1" zoomScale="80" zoomScaleNormal="80" workbookViewId="0">
      <selection activeCell="E35" sqref="E35"/>
    </sheetView>
  </sheetViews>
  <sheetFormatPr defaultColWidth="9" defaultRowHeight="21"/>
  <cols>
    <col min="1" max="1" width="6.28515625" style="78" customWidth="1"/>
    <col min="2" max="2" width="21.28515625" style="78" customWidth="1"/>
    <col min="3" max="3" width="22.28515625" style="97" customWidth="1"/>
    <col min="4" max="4" width="19.140625" style="78" bestFit="1" customWidth="1"/>
    <col min="5" max="5" width="19.140625" style="79" bestFit="1" customWidth="1"/>
    <col min="6" max="6" width="11.7109375" style="78" bestFit="1" customWidth="1"/>
    <col min="7" max="7" width="10" style="98" customWidth="1"/>
    <col min="8" max="9" width="14.7109375" style="2" customWidth="1"/>
    <col min="10" max="10" width="14.7109375" style="2" bestFit="1" customWidth="1"/>
    <col min="11" max="11" width="13.7109375" style="2" bestFit="1" customWidth="1"/>
    <col min="12" max="12" width="14.7109375" style="2" bestFit="1" customWidth="1"/>
    <col min="13" max="13" width="17.7109375" style="2" customWidth="1"/>
    <col min="14" max="16384" width="9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12" customFormat="1" ht="63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5" t="s">
        <v>8</v>
      </c>
      <c r="G4" s="8" t="s">
        <v>9</v>
      </c>
      <c r="H4" s="9" t="s">
        <v>10</v>
      </c>
      <c r="I4" s="10" t="s">
        <v>11</v>
      </c>
      <c r="J4" s="10" t="s">
        <v>12</v>
      </c>
      <c r="K4" s="11" t="s">
        <v>13</v>
      </c>
      <c r="L4" s="11" t="s">
        <v>14</v>
      </c>
    </row>
    <row r="5" spans="1:13" ht="18.75" customHeight="1">
      <c r="A5" s="13" t="s">
        <v>15</v>
      </c>
      <c r="B5" s="14" t="s">
        <v>16</v>
      </c>
      <c r="C5" s="15" t="s">
        <v>17</v>
      </c>
      <c r="D5" s="16" t="s">
        <v>18</v>
      </c>
      <c r="E5" s="17">
        <v>100000176812</v>
      </c>
      <c r="F5" s="18">
        <v>900900040</v>
      </c>
      <c r="G5" s="19" t="s">
        <v>19</v>
      </c>
      <c r="H5" s="20">
        <v>5800</v>
      </c>
      <c r="I5" s="21">
        <v>4413.5600000000004</v>
      </c>
      <c r="J5" s="21">
        <v>1386.44</v>
      </c>
      <c r="K5" s="22">
        <v>725</v>
      </c>
      <c r="L5" s="22">
        <f>J5-K5</f>
        <v>661.44</v>
      </c>
      <c r="M5" s="23"/>
    </row>
    <row r="6" spans="1:13" s="33" customFormat="1" ht="21.75" customHeight="1">
      <c r="A6" s="24" t="s">
        <v>20</v>
      </c>
      <c r="B6" s="25" t="s">
        <v>16</v>
      </c>
      <c r="C6" s="26" t="s">
        <v>17</v>
      </c>
      <c r="D6" s="27" t="s">
        <v>18</v>
      </c>
      <c r="E6" s="28">
        <v>100000176813</v>
      </c>
      <c r="F6" s="27">
        <v>900900040</v>
      </c>
      <c r="G6" s="29" t="s">
        <v>19</v>
      </c>
      <c r="H6" s="30">
        <v>5800</v>
      </c>
      <c r="I6" s="21">
        <v>4413.5600000000004</v>
      </c>
      <c r="J6" s="31">
        <v>1386.44</v>
      </c>
      <c r="K6" s="32">
        <v>725</v>
      </c>
      <c r="L6" s="32">
        <f>J6-K6</f>
        <v>661.44</v>
      </c>
      <c r="M6" s="23"/>
    </row>
    <row r="7" spans="1:13" ht="21.75" customHeight="1">
      <c r="A7" s="34" t="s">
        <v>21</v>
      </c>
      <c r="B7" s="35" t="s">
        <v>16</v>
      </c>
      <c r="C7" s="36" t="s">
        <v>17</v>
      </c>
      <c r="D7" s="37" t="s">
        <v>18</v>
      </c>
      <c r="E7" s="38">
        <v>100000176814</v>
      </c>
      <c r="F7" s="39">
        <v>900900040</v>
      </c>
      <c r="G7" s="40" t="s">
        <v>19</v>
      </c>
      <c r="H7" s="41">
        <v>5800</v>
      </c>
      <c r="I7" s="21">
        <v>4413.5600000000004</v>
      </c>
      <c r="J7" s="42">
        <v>1386.44</v>
      </c>
      <c r="K7" s="22">
        <v>725</v>
      </c>
      <c r="L7" s="32">
        <f t="shared" ref="L7:L22" si="0">J7-K7</f>
        <v>661.44</v>
      </c>
      <c r="M7" s="23"/>
    </row>
    <row r="8" spans="1:13" ht="21.75" customHeight="1">
      <c r="A8" s="24" t="s">
        <v>22</v>
      </c>
      <c r="B8" s="35" t="s">
        <v>16</v>
      </c>
      <c r="C8" s="36" t="s">
        <v>17</v>
      </c>
      <c r="D8" s="37" t="s">
        <v>18</v>
      </c>
      <c r="E8" s="38">
        <v>100000176815</v>
      </c>
      <c r="F8" s="39">
        <v>900900040</v>
      </c>
      <c r="G8" s="43" t="s">
        <v>19</v>
      </c>
      <c r="H8" s="41">
        <v>5800</v>
      </c>
      <c r="I8" s="21">
        <v>4413.5600000000004</v>
      </c>
      <c r="J8" s="42">
        <v>1386.44</v>
      </c>
      <c r="K8" s="32">
        <v>725</v>
      </c>
      <c r="L8" s="32">
        <f t="shared" si="0"/>
        <v>661.44</v>
      </c>
      <c r="M8" s="23"/>
    </row>
    <row r="9" spans="1:13" ht="21.75" customHeight="1">
      <c r="A9" s="34" t="s">
        <v>23</v>
      </c>
      <c r="B9" s="35" t="s">
        <v>16</v>
      </c>
      <c r="C9" s="36" t="s">
        <v>17</v>
      </c>
      <c r="D9" s="37" t="s">
        <v>18</v>
      </c>
      <c r="E9" s="38">
        <v>100000176816</v>
      </c>
      <c r="F9" s="39">
        <v>900900040</v>
      </c>
      <c r="G9" s="43" t="s">
        <v>19</v>
      </c>
      <c r="H9" s="41">
        <v>5800</v>
      </c>
      <c r="I9" s="21">
        <v>4413.5600000000004</v>
      </c>
      <c r="J9" s="42">
        <v>1386.44</v>
      </c>
      <c r="K9" s="22">
        <v>725</v>
      </c>
      <c r="L9" s="32">
        <f t="shared" si="0"/>
        <v>661.44</v>
      </c>
      <c r="M9" s="23"/>
    </row>
    <row r="10" spans="1:13" ht="21.75" customHeight="1">
      <c r="A10" s="24" t="s">
        <v>24</v>
      </c>
      <c r="B10" s="35" t="s">
        <v>16</v>
      </c>
      <c r="C10" s="36" t="s">
        <v>17</v>
      </c>
      <c r="D10" s="37" t="s">
        <v>18</v>
      </c>
      <c r="E10" s="38">
        <v>100000176817</v>
      </c>
      <c r="F10" s="39">
        <v>900900040</v>
      </c>
      <c r="G10" s="43" t="s">
        <v>19</v>
      </c>
      <c r="H10" s="41">
        <v>5800</v>
      </c>
      <c r="I10" s="21">
        <v>4413.5600000000004</v>
      </c>
      <c r="J10" s="42">
        <v>1386.44</v>
      </c>
      <c r="K10" s="32">
        <v>725</v>
      </c>
      <c r="L10" s="32">
        <f t="shared" si="0"/>
        <v>661.44</v>
      </c>
      <c r="M10" s="23"/>
    </row>
    <row r="11" spans="1:13" ht="21.75" customHeight="1">
      <c r="A11" s="34" t="s">
        <v>25</v>
      </c>
      <c r="B11" s="35" t="s">
        <v>16</v>
      </c>
      <c r="C11" s="36" t="s">
        <v>17</v>
      </c>
      <c r="D11" s="37" t="s">
        <v>18</v>
      </c>
      <c r="E11" s="38">
        <v>100000176818</v>
      </c>
      <c r="F11" s="39">
        <v>900900040</v>
      </c>
      <c r="G11" s="40" t="s">
        <v>19</v>
      </c>
      <c r="H11" s="41">
        <v>5800</v>
      </c>
      <c r="I11" s="21">
        <v>4413.5600000000004</v>
      </c>
      <c r="J11" s="42">
        <v>1386.44</v>
      </c>
      <c r="K11" s="22">
        <v>725</v>
      </c>
      <c r="L11" s="32">
        <f t="shared" si="0"/>
        <v>661.44</v>
      </c>
      <c r="M11" s="23"/>
    </row>
    <row r="12" spans="1:13" ht="21.75" customHeight="1">
      <c r="A12" s="24" t="s">
        <v>26</v>
      </c>
      <c r="B12" s="35" t="s">
        <v>16</v>
      </c>
      <c r="C12" s="36" t="s">
        <v>17</v>
      </c>
      <c r="D12" s="37" t="s">
        <v>18</v>
      </c>
      <c r="E12" s="38">
        <v>100000176819</v>
      </c>
      <c r="F12" s="39">
        <v>900900040</v>
      </c>
      <c r="G12" s="40" t="s">
        <v>19</v>
      </c>
      <c r="H12" s="41">
        <v>5800</v>
      </c>
      <c r="I12" s="21">
        <v>4413.5600000000004</v>
      </c>
      <c r="J12" s="42">
        <v>1386.44</v>
      </c>
      <c r="K12" s="32">
        <v>725</v>
      </c>
      <c r="L12" s="32">
        <f t="shared" si="0"/>
        <v>661.44</v>
      </c>
      <c r="M12" s="23"/>
    </row>
    <row r="13" spans="1:13" ht="21.75" customHeight="1">
      <c r="A13" s="34" t="s">
        <v>27</v>
      </c>
      <c r="B13" s="35" t="s">
        <v>16</v>
      </c>
      <c r="C13" s="36" t="s">
        <v>17</v>
      </c>
      <c r="D13" s="37" t="s">
        <v>18</v>
      </c>
      <c r="E13" s="38">
        <v>100000176820</v>
      </c>
      <c r="F13" s="39">
        <v>900900040</v>
      </c>
      <c r="G13" s="40" t="s">
        <v>19</v>
      </c>
      <c r="H13" s="41">
        <v>5800</v>
      </c>
      <c r="I13" s="21">
        <v>4413.5600000000004</v>
      </c>
      <c r="J13" s="42">
        <v>1386.44</v>
      </c>
      <c r="K13" s="22">
        <v>725</v>
      </c>
      <c r="L13" s="32">
        <f t="shared" si="0"/>
        <v>661.44</v>
      </c>
      <c r="M13" s="23"/>
    </row>
    <row r="14" spans="1:13" ht="21.75" customHeight="1">
      <c r="A14" s="24" t="s">
        <v>28</v>
      </c>
      <c r="B14" s="35" t="s">
        <v>16</v>
      </c>
      <c r="C14" s="36" t="s">
        <v>17</v>
      </c>
      <c r="D14" s="37" t="s">
        <v>18</v>
      </c>
      <c r="E14" s="38">
        <v>100000176821</v>
      </c>
      <c r="F14" s="39">
        <v>900900040</v>
      </c>
      <c r="G14" s="40" t="s">
        <v>19</v>
      </c>
      <c r="H14" s="41">
        <v>5800</v>
      </c>
      <c r="I14" s="21">
        <v>4413.5600000000004</v>
      </c>
      <c r="J14" s="42">
        <v>1386.44</v>
      </c>
      <c r="K14" s="32">
        <v>725</v>
      </c>
      <c r="L14" s="32">
        <f t="shared" si="0"/>
        <v>661.44</v>
      </c>
      <c r="M14" s="23"/>
    </row>
    <row r="15" spans="1:13" ht="21.75" customHeight="1">
      <c r="A15" s="34" t="s">
        <v>29</v>
      </c>
      <c r="B15" s="35" t="s">
        <v>16</v>
      </c>
      <c r="C15" s="36" t="s">
        <v>17</v>
      </c>
      <c r="D15" s="37" t="s">
        <v>18</v>
      </c>
      <c r="E15" s="38">
        <v>100000176822</v>
      </c>
      <c r="F15" s="39">
        <v>900900040</v>
      </c>
      <c r="G15" s="40" t="s">
        <v>19</v>
      </c>
      <c r="H15" s="41">
        <v>5800</v>
      </c>
      <c r="I15" s="21">
        <v>4413.5600000000004</v>
      </c>
      <c r="J15" s="42">
        <v>1386.44</v>
      </c>
      <c r="K15" s="22">
        <v>725</v>
      </c>
      <c r="L15" s="32">
        <f t="shared" si="0"/>
        <v>661.44</v>
      </c>
      <c r="M15" s="23"/>
    </row>
    <row r="16" spans="1:13" ht="21.75" customHeight="1">
      <c r="A16" s="24" t="s">
        <v>30</v>
      </c>
      <c r="B16" s="35" t="s">
        <v>16</v>
      </c>
      <c r="C16" s="36" t="s">
        <v>17</v>
      </c>
      <c r="D16" s="37" t="s">
        <v>18</v>
      </c>
      <c r="E16" s="38">
        <v>100000176823</v>
      </c>
      <c r="F16" s="39">
        <v>900900040</v>
      </c>
      <c r="G16" s="40" t="s">
        <v>19</v>
      </c>
      <c r="H16" s="41">
        <v>5800</v>
      </c>
      <c r="I16" s="21">
        <v>4413.5600000000004</v>
      </c>
      <c r="J16" s="42">
        <v>1386.44</v>
      </c>
      <c r="K16" s="32">
        <v>725</v>
      </c>
      <c r="L16" s="32">
        <f t="shared" si="0"/>
        <v>661.44</v>
      </c>
      <c r="M16" s="23"/>
    </row>
    <row r="17" spans="1:13" ht="21.75" customHeight="1">
      <c r="A17" s="34" t="s">
        <v>31</v>
      </c>
      <c r="B17" s="35" t="s">
        <v>16</v>
      </c>
      <c r="C17" s="36" t="s">
        <v>17</v>
      </c>
      <c r="D17" s="37" t="s">
        <v>18</v>
      </c>
      <c r="E17" s="38">
        <v>100000176824</v>
      </c>
      <c r="F17" s="39">
        <v>900900040</v>
      </c>
      <c r="G17" s="40" t="s">
        <v>19</v>
      </c>
      <c r="H17" s="41">
        <v>5800</v>
      </c>
      <c r="I17" s="21">
        <v>4413.5600000000004</v>
      </c>
      <c r="J17" s="42">
        <v>1386.44</v>
      </c>
      <c r="K17" s="22">
        <v>725</v>
      </c>
      <c r="L17" s="32">
        <f t="shared" si="0"/>
        <v>661.44</v>
      </c>
      <c r="M17" s="23"/>
    </row>
    <row r="18" spans="1:13" ht="21.75" customHeight="1">
      <c r="A18" s="24" t="s">
        <v>32</v>
      </c>
      <c r="B18" s="44" t="s">
        <v>16</v>
      </c>
      <c r="C18" s="36" t="s">
        <v>17</v>
      </c>
      <c r="D18" s="37" t="s">
        <v>18</v>
      </c>
      <c r="E18" s="38">
        <v>100000176826</v>
      </c>
      <c r="F18" s="39">
        <v>900900040</v>
      </c>
      <c r="G18" s="40" t="s">
        <v>19</v>
      </c>
      <c r="H18" s="41">
        <v>5800</v>
      </c>
      <c r="I18" s="21">
        <v>4413.5600000000004</v>
      </c>
      <c r="J18" s="42">
        <v>1386.44</v>
      </c>
      <c r="K18" s="32">
        <v>725</v>
      </c>
      <c r="L18" s="32">
        <f t="shared" si="0"/>
        <v>661.44</v>
      </c>
      <c r="M18" s="23"/>
    </row>
    <row r="19" spans="1:13" ht="21.75" customHeight="1">
      <c r="A19" s="34" t="s">
        <v>33</v>
      </c>
      <c r="B19" s="44" t="s">
        <v>16</v>
      </c>
      <c r="C19" s="36" t="s">
        <v>17</v>
      </c>
      <c r="D19" s="37" t="s">
        <v>18</v>
      </c>
      <c r="E19" s="38">
        <v>100000176827</v>
      </c>
      <c r="F19" s="39">
        <v>900900040</v>
      </c>
      <c r="G19" s="40" t="s">
        <v>19</v>
      </c>
      <c r="H19" s="41">
        <v>5800</v>
      </c>
      <c r="I19" s="21">
        <v>4413.5600000000004</v>
      </c>
      <c r="J19" s="42">
        <v>1386.44</v>
      </c>
      <c r="K19" s="22">
        <v>725</v>
      </c>
      <c r="L19" s="32">
        <f t="shared" si="0"/>
        <v>661.44</v>
      </c>
      <c r="M19" s="23"/>
    </row>
    <row r="20" spans="1:13">
      <c r="A20" s="24" t="s">
        <v>34</v>
      </c>
      <c r="B20" s="45" t="s">
        <v>16</v>
      </c>
      <c r="C20" s="46" t="s">
        <v>17</v>
      </c>
      <c r="D20" s="47" t="s">
        <v>18</v>
      </c>
      <c r="E20" s="48">
        <v>100000176828</v>
      </c>
      <c r="F20" s="18">
        <v>900900040</v>
      </c>
      <c r="G20" s="49" t="s">
        <v>19</v>
      </c>
      <c r="H20" s="50">
        <v>5800</v>
      </c>
      <c r="I20" s="21">
        <v>4413.5600000000004</v>
      </c>
      <c r="J20" s="51">
        <v>1386.44</v>
      </c>
      <c r="K20" s="32">
        <v>725</v>
      </c>
      <c r="L20" s="32">
        <f t="shared" si="0"/>
        <v>661.44</v>
      </c>
      <c r="M20" s="23"/>
    </row>
    <row r="21" spans="1:13">
      <c r="A21" s="34" t="s">
        <v>35</v>
      </c>
      <c r="B21" s="44" t="s">
        <v>16</v>
      </c>
      <c r="C21" s="52" t="s">
        <v>17</v>
      </c>
      <c r="D21" s="53" t="s">
        <v>18</v>
      </c>
      <c r="E21" s="54">
        <v>100000176829</v>
      </c>
      <c r="F21" s="39">
        <v>900900040</v>
      </c>
      <c r="G21" s="29" t="s">
        <v>19</v>
      </c>
      <c r="H21" s="55">
        <v>5800</v>
      </c>
      <c r="I21" s="21">
        <v>4413.5600000000004</v>
      </c>
      <c r="J21" s="56">
        <v>1386.44</v>
      </c>
      <c r="K21" s="22">
        <v>725</v>
      </c>
      <c r="L21" s="32">
        <f t="shared" si="0"/>
        <v>661.44</v>
      </c>
      <c r="M21" s="23"/>
    </row>
    <row r="22" spans="1:13">
      <c r="A22" s="24" t="s">
        <v>36</v>
      </c>
      <c r="B22" s="44" t="s">
        <v>16</v>
      </c>
      <c r="C22" s="57" t="s">
        <v>17</v>
      </c>
      <c r="D22" s="58" t="s">
        <v>18</v>
      </c>
      <c r="E22" s="28">
        <v>100000176830</v>
      </c>
      <c r="F22" s="39">
        <v>900900040</v>
      </c>
      <c r="G22" s="29" t="s">
        <v>19</v>
      </c>
      <c r="H22" s="59">
        <v>5800</v>
      </c>
      <c r="I22" s="21">
        <v>4413.5600000000004</v>
      </c>
      <c r="J22" s="60">
        <v>1386.44</v>
      </c>
      <c r="K22" s="32">
        <v>725</v>
      </c>
      <c r="L22" s="32">
        <f t="shared" si="0"/>
        <v>661.44</v>
      </c>
      <c r="M22" s="23"/>
    </row>
    <row r="23" spans="1:13">
      <c r="A23" s="61" t="s">
        <v>37</v>
      </c>
      <c r="B23" s="62" t="s">
        <v>16</v>
      </c>
      <c r="C23" s="63" t="s">
        <v>17</v>
      </c>
      <c r="D23" s="64" t="s">
        <v>18</v>
      </c>
      <c r="E23" s="65">
        <v>100000176831</v>
      </c>
      <c r="F23" s="66">
        <v>900900040</v>
      </c>
      <c r="G23" s="67" t="s">
        <v>19</v>
      </c>
      <c r="H23" s="68">
        <v>5800</v>
      </c>
      <c r="I23" s="69">
        <v>4413.5600000000004</v>
      </c>
      <c r="J23" s="70">
        <v>1386.44</v>
      </c>
      <c r="K23" s="71">
        <v>725</v>
      </c>
      <c r="L23" s="71">
        <f>J23-K23</f>
        <v>661.44</v>
      </c>
      <c r="M23" s="23"/>
    </row>
    <row r="24" spans="1:13" ht="21.75" thickBot="1">
      <c r="A24" s="72" t="s">
        <v>38</v>
      </c>
      <c r="B24" s="73"/>
      <c r="C24" s="73"/>
      <c r="D24" s="73"/>
      <c r="E24" s="73"/>
      <c r="F24" s="73"/>
      <c r="G24" s="74"/>
      <c r="H24" s="75">
        <f>SUM(H5:H23)</f>
        <v>110200</v>
      </c>
      <c r="I24" s="75">
        <f t="shared" ref="I24:J24" si="1">SUM(I5:I23)</f>
        <v>83857.639999999985</v>
      </c>
      <c r="J24" s="75">
        <f t="shared" si="1"/>
        <v>26342.359999999993</v>
      </c>
      <c r="K24" s="76">
        <f>SUM(K5:K23)</f>
        <v>13775</v>
      </c>
      <c r="L24" s="77">
        <f>SUM(L5:L23)</f>
        <v>12567.360000000006</v>
      </c>
    </row>
    <row r="25" spans="1:13" ht="21.75" thickTop="1">
      <c r="C25" s="2"/>
      <c r="G25" s="78"/>
      <c r="H25" s="80"/>
      <c r="I25" s="80"/>
      <c r="J25" s="80"/>
    </row>
    <row r="26" spans="1:13">
      <c r="A26" s="81" t="s">
        <v>39</v>
      </c>
      <c r="B26" s="82"/>
      <c r="C26" s="82"/>
      <c r="D26" s="82"/>
      <c r="E26" s="82"/>
      <c r="G26" s="78"/>
      <c r="H26" s="80"/>
      <c r="I26" s="80"/>
      <c r="J26" s="80"/>
    </row>
    <row r="27" spans="1:13">
      <c r="A27" s="81" t="s">
        <v>40</v>
      </c>
      <c r="B27" s="82"/>
      <c r="C27" s="82"/>
      <c r="E27" s="83"/>
      <c r="G27" s="78"/>
      <c r="H27" s="80"/>
      <c r="I27" s="80"/>
      <c r="J27" s="80"/>
    </row>
    <row r="28" spans="1:13">
      <c r="A28" s="81" t="s">
        <v>41</v>
      </c>
      <c r="B28" s="82"/>
      <c r="C28" s="82"/>
      <c r="E28" s="83"/>
      <c r="G28" s="78"/>
      <c r="H28" s="84"/>
      <c r="I28" s="84"/>
      <c r="J28" s="84"/>
    </row>
    <row r="29" spans="1:13">
      <c r="A29" s="81" t="s">
        <v>42</v>
      </c>
      <c r="B29" s="82"/>
      <c r="C29" s="82"/>
      <c r="E29" s="83"/>
      <c r="G29" s="78"/>
      <c r="H29" s="84"/>
      <c r="I29" s="84"/>
      <c r="J29" s="84"/>
    </row>
    <row r="30" spans="1:13">
      <c r="A30" s="81" t="s">
        <v>43</v>
      </c>
      <c r="B30" s="82"/>
      <c r="C30" s="82"/>
      <c r="D30" s="83">
        <f>+K24</f>
        <v>13775</v>
      </c>
      <c r="E30" s="83"/>
      <c r="G30" s="78"/>
      <c r="H30" s="84"/>
      <c r="I30" s="84"/>
      <c r="J30" s="84"/>
    </row>
    <row r="31" spans="1:13">
      <c r="A31" s="81" t="s">
        <v>44</v>
      </c>
      <c r="B31" s="82"/>
      <c r="C31" s="82"/>
      <c r="E31" s="83">
        <f>SUM(D30)</f>
        <v>13775</v>
      </c>
      <c r="G31" s="78"/>
      <c r="H31" s="84"/>
      <c r="I31" s="84"/>
      <c r="J31" s="84"/>
    </row>
    <row r="32" spans="1:13">
      <c r="B32" s="85" t="s">
        <v>45</v>
      </c>
      <c r="C32" s="2"/>
      <c r="E32" s="83"/>
      <c r="G32" s="78"/>
      <c r="H32" s="84"/>
      <c r="I32" s="84"/>
      <c r="J32" s="84"/>
    </row>
    <row r="33" spans="1:13">
      <c r="B33" s="81"/>
      <c r="C33" s="82"/>
      <c r="D33" s="82"/>
      <c r="E33" s="82"/>
      <c r="F33" s="86"/>
      <c r="G33" s="78"/>
      <c r="H33" s="87"/>
      <c r="I33" s="87"/>
      <c r="J33" s="87"/>
    </row>
    <row r="34" spans="1:13" ht="26.25">
      <c r="C34" s="78"/>
      <c r="D34" s="88" t="s">
        <v>46</v>
      </c>
      <c r="E34" s="89">
        <v>26342.36</v>
      </c>
      <c r="G34" s="78"/>
      <c r="H34" s="84"/>
      <c r="I34" s="84"/>
      <c r="J34" s="84"/>
    </row>
    <row r="35" spans="1:13" s="90" customFormat="1" ht="26.25">
      <c r="A35" s="78"/>
      <c r="B35" s="78"/>
      <c r="C35" s="78"/>
      <c r="D35" s="88" t="s">
        <v>47</v>
      </c>
      <c r="E35" s="89">
        <f>J24</f>
        <v>26342.359999999993</v>
      </c>
      <c r="F35" s="78"/>
      <c r="G35" s="78"/>
      <c r="H35" s="84"/>
      <c r="I35" s="84"/>
      <c r="J35" s="84"/>
    </row>
    <row r="36" spans="1:13" s="90" customFormat="1" ht="26.25">
      <c r="A36" s="78"/>
      <c r="B36" s="78"/>
      <c r="C36" s="78"/>
      <c r="D36" s="91" t="s">
        <v>48</v>
      </c>
      <c r="E36" s="92">
        <f>E34-E35</f>
        <v>0</v>
      </c>
      <c r="F36" s="78"/>
      <c r="G36" s="78"/>
      <c r="H36" s="84"/>
      <c r="I36" s="84"/>
      <c r="J36" s="84"/>
    </row>
    <row r="37" spans="1:13" s="90" customFormat="1" ht="26.25">
      <c r="A37" s="78"/>
      <c r="B37" s="78"/>
      <c r="C37" s="78"/>
      <c r="D37" s="91"/>
      <c r="E37" s="92"/>
      <c r="F37" s="78"/>
      <c r="G37" s="78"/>
      <c r="H37" s="84"/>
      <c r="I37" s="84"/>
      <c r="J37" s="84"/>
    </row>
    <row r="38" spans="1:13" s="90" customFormat="1" ht="26.25">
      <c r="A38" s="78"/>
      <c r="B38" s="78"/>
      <c r="C38" s="91"/>
      <c r="D38" s="93"/>
      <c r="E38" s="93"/>
      <c r="F38" s="78"/>
      <c r="G38" s="78"/>
      <c r="H38" s="84"/>
      <c r="I38" s="84"/>
      <c r="J38" s="84"/>
    </row>
    <row r="39" spans="1:13" ht="32.25" customHeight="1">
      <c r="A39" s="94" t="s">
        <v>49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ht="32.25" customHeight="1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5"/>
    </row>
  </sheetData>
  <mergeCells count="12">
    <mergeCell ref="A28:C28"/>
    <mergeCell ref="A29:C29"/>
    <mergeCell ref="A30:C30"/>
    <mergeCell ref="A31:C31"/>
    <mergeCell ref="B33:E33"/>
    <mergeCell ref="A39:L39"/>
    <mergeCell ref="A1:L1"/>
    <mergeCell ref="A2:L2"/>
    <mergeCell ref="A3:L3"/>
    <mergeCell ref="A24:G24"/>
    <mergeCell ref="A26:E26"/>
    <mergeCell ref="A27:C27"/>
  </mergeCells>
  <pageMargins left="0.19685039370078741" right="0.19685039370078741" top="0.19685039370078741" bottom="0.19685039370078741" header="0.51181102362204722" footer="0.15748031496062992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2569</vt:lpstr>
      <vt:lpstr>'2569'!Print_Area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2026-10-05T04:23:06Z</dcterms:created>
  <dcterms:modified xsi:type="dcterms:W3CDTF">2026-10-05T04:23:19Z</dcterms:modified>
</cp:coreProperties>
</file>