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713103CA-DFE3-48B3-BA86-937B54371FEB}" xr6:coauthVersionLast="47" xr6:coauthVersionMax="47" xr10:uidLastSave="{00000000-0000-0000-0000-000000000000}"/>
  <bookViews>
    <workbookView xWindow="-120" yWindow="-120" windowWidth="29040" windowHeight="15720" xr2:uid="{F04B022B-1306-4C35-88AE-7844B3AB334A}"/>
  </bookViews>
  <sheets>
    <sheet name="2569" sheetId="1" r:id="rId1"/>
  </sheets>
  <definedNames>
    <definedName name="_xlnm._FilterDatabase" localSheetId="0" hidden="1">'2569'!$E$1:$E$70</definedName>
    <definedName name="_xlnm.Print_Area" localSheetId="0">'2569'!$A$1:$L$85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1" l="1"/>
  <c r="D64" i="1"/>
  <c r="E65" i="1" s="1"/>
  <c r="L58" i="1"/>
  <c r="K58" i="1"/>
  <c r="J58" i="1"/>
  <c r="I58" i="1"/>
  <c r="H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6" i="1"/>
  <c r="L5" i="1"/>
</calcChain>
</file>

<file path=xl/sharedStrings.xml><?xml version="1.0" encoding="utf-8"?>
<sst xmlns="http://schemas.openxmlformats.org/spreadsheetml/2006/main" count="313" uniqueCount="115">
  <si>
    <t>ทะเบียนคุมสินทรัพย์รับบริจาค</t>
  </si>
  <si>
    <t>สำนักบริหารพื้นที่อนุรักษ์ที่ 13 (แพร่)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</si>
  <si>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</si>
  <si>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</si>
  <si>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</si>
  <si>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</si>
  <si>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</si>
  <si>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</si>
  <si>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</si>
  <si>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</si>
  <si>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</si>
  <si>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</si>
  <si>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</si>
  <si>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</si>
  <si>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</si>
  <si>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1</t>
  </si>
  <si>
    <t>อาคารสำนักงาน</t>
  </si>
  <si>
    <t>อาคารสำนักงานหน่วยจัดการต้นน้ำน้ำห้วยนาย</t>
  </si>
  <si>
    <t>20.01.2012</t>
  </si>
  <si>
    <t>025/000</t>
  </si>
  <si>
    <t>2</t>
  </si>
  <si>
    <t>อาคารที่ทำการ สำนักงานหน่วยฯ น้ำกาด</t>
  </si>
  <si>
    <t>21.06.2012</t>
  </si>
  <si>
    <t>3</t>
  </si>
  <si>
    <t>ครุภัณฑ์สำนักงาน</t>
  </si>
  <si>
    <t>เครื่องปรับอากาศ ยี่ห้อ EMINENT รุ่น AER25L/eer802</t>
  </si>
  <si>
    <t>05.06.2014</t>
  </si>
  <si>
    <t>010/000</t>
  </si>
  <si>
    <t xml:space="preserve"> - </t>
  </si>
  <si>
    <t>4</t>
  </si>
  <si>
    <t>เครื่องปรับอากาศ ยี่ห้อ EMINENT รุ่น ACC18/WLC18</t>
  </si>
  <si>
    <t>5</t>
  </si>
  <si>
    <t>เครื่องปรับอากาศ ยี่ห้อ Panasonic รุ่น CS-PC12 NKT</t>
  </si>
  <si>
    <t>15.09.2014</t>
  </si>
  <si>
    <t>6</t>
  </si>
  <si>
    <t>เครื่องปรับอากาศ EMINENT</t>
  </si>
  <si>
    <t>22.09.2015</t>
  </si>
  <si>
    <t>7</t>
  </si>
  <si>
    <t>เครื่องปรับอากาศ SAIJO DENKI</t>
  </si>
  <si>
    <t>8</t>
  </si>
  <si>
    <t>เครื่องปรับอากาศ EMINENT(25,000BTU)</t>
  </si>
  <si>
    <t>9</t>
  </si>
  <si>
    <t>เครื่องปรับอากาศ TASAKI</t>
  </si>
  <si>
    <t>10</t>
  </si>
  <si>
    <t>เครื่องปรับอากาศ18000BTU Panasonicรุ่นCS-PC18MKT</t>
  </si>
  <si>
    <t>03.03.2016</t>
  </si>
  <si>
    <t>11</t>
  </si>
  <si>
    <t>12</t>
  </si>
  <si>
    <t>โต๊ะอเนกประสงค์ยี่ห้อMONOรูปตัวแอล</t>
  </si>
  <si>
    <t>01.10.2016</t>
  </si>
  <si>
    <t>13</t>
  </si>
  <si>
    <t>14</t>
  </si>
  <si>
    <t>15</t>
  </si>
  <si>
    <t>เครื่องปรับอากาศ ขนาด 36000 บีทียู</t>
  </si>
  <si>
    <t>19.01.2018</t>
  </si>
  <si>
    <t>16</t>
  </si>
  <si>
    <t>เครื่องปรับอากาศ ขนาด 12000 บีทียู</t>
  </si>
  <si>
    <t>17</t>
  </si>
  <si>
    <t>โต๊ะทำงานเหล็ก 6ลิ้นชัก ยี่ห้อ TAIYO ขนาด150</t>
  </si>
  <si>
    <t>28.01.2019</t>
  </si>
  <si>
    <t>18</t>
  </si>
  <si>
    <t>ครุภัณฑ์วิทยาศาสตร์</t>
  </si>
  <si>
    <t>เครื่องเป่าลมยี่ห้อ KASEI รุ่น EB 500-E</t>
  </si>
  <si>
    <t>19</t>
  </si>
  <si>
    <t>20</t>
  </si>
  <si>
    <t>เครื่องปรับอากาศ ยี่ห้อ SAIJO DENKI รุ่น SSU</t>
  </si>
  <si>
    <t>25.03.2020</t>
  </si>
  <si>
    <t>21</t>
  </si>
  <si>
    <t>เครื่องปรับอากาศ ยี่ห้อ Carrier รุ่น 42TSF0301CP</t>
  </si>
  <si>
    <t>22</t>
  </si>
  <si>
    <t>23</t>
  </si>
  <si>
    <t>29.04.2019</t>
  </si>
  <si>
    <t>008/000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</si>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</sst>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20"/>
      <name val="TH SarabunPSK"/>
      <family val="2"/>
    </font>
    <font>
      <sz val="23"/>
      <name val="TH SarabunPSK"/>
      <family val="2"/>
    </font>
    <font>
      <sz val="2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 shrinkToFit="1"/>
    </xf>
    <xf numFmtId="0" fontId="1" fillId="2" borderId="6" xfId="0" quotePrefix="1" applyFont="1" applyFill="1" applyBorder="1" applyAlignment="1">
      <alignment horizont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2" borderId="8" xfId="1" applyFont="1" applyFill="1" applyBorder="1" applyAlignment="1">
      <alignment horizontal="center" vertical="center" wrapText="1"/>
    </xf>
    <xf numFmtId="165" fontId="1" fillId="2" borderId="7" xfId="1" applyFont="1" applyFill="1" applyBorder="1" applyAlignment="1">
      <alignment horizontal="center" vertical="center" wrapText="1"/>
    </xf>
    <xf numFmtId="165" fontId="1" fillId="2" borderId="7" xfId="1" applyFont="1" applyFill="1" applyBorder="1"/>
    <xf numFmtId="165" fontId="1" fillId="2" borderId="0" xfId="0" applyNumberFormat="1" applyFont="1" applyFill="1"/>
    <xf numFmtId="0" fontId="1" fillId="2" borderId="10" xfId="0" quotePrefix="1" applyFont="1" applyFill="1" applyBorder="1" applyAlignment="1">
      <alignment horizont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/>
    <xf numFmtId="0" fontId="1" fillId="2" borderId="11" xfId="0" applyFont="1" applyFill="1" applyBorder="1" applyAlignment="1">
      <alignment horizontal="center"/>
    </xf>
    <xf numFmtId="1" fontId="1" fillId="2" borderId="12" xfId="0" applyNumberFormat="1" applyFont="1" applyFill="1" applyBorder="1"/>
    <xf numFmtId="0" fontId="1" fillId="2" borderId="13" xfId="0" applyFont="1" applyFill="1" applyBorder="1" applyAlignment="1">
      <alignment horizontal="center"/>
    </xf>
    <xf numFmtId="4" fontId="1" fillId="2" borderId="12" xfId="0" applyNumberFormat="1" applyFont="1" applyFill="1" applyBorder="1"/>
    <xf numFmtId="4" fontId="1" fillId="2" borderId="11" xfId="0" applyNumberFormat="1" applyFont="1" applyFill="1" applyBorder="1"/>
    <xf numFmtId="165" fontId="1" fillId="2" borderId="11" xfId="1" applyFont="1" applyFill="1" applyBorder="1"/>
    <xf numFmtId="4" fontId="1" fillId="2" borderId="11" xfId="0" applyNumberFormat="1" applyFont="1" applyFill="1" applyBorder="1" applyAlignment="1">
      <alignment horizontal="center" vertical="center"/>
    </xf>
    <xf numFmtId="165" fontId="1" fillId="2" borderId="11" xfId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/>
    <xf numFmtId="1" fontId="1" fillId="2" borderId="8" xfId="0" applyNumberFormat="1" applyFont="1" applyFill="1" applyBorder="1"/>
    <xf numFmtId="4" fontId="1" fillId="2" borderId="8" xfId="0" applyNumberFormat="1" applyFont="1" applyFill="1" applyBorder="1"/>
    <xf numFmtId="4" fontId="1" fillId="2" borderId="7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4" fontId="1" fillId="2" borderId="10" xfId="0" applyNumberFormat="1" applyFont="1" applyFill="1" applyBorder="1"/>
    <xf numFmtId="4" fontId="1" fillId="2" borderId="14" xfId="0" applyNumberFormat="1" applyFont="1" applyFill="1" applyBorder="1"/>
    <xf numFmtId="0" fontId="1" fillId="2" borderId="15" xfId="0" quotePrefix="1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16" xfId="0" applyFont="1" applyFill="1" applyBorder="1" applyAlignment="1">
      <alignment horizontal="center"/>
    </xf>
    <xf numFmtId="1" fontId="1" fillId="2" borderId="17" xfId="0" applyNumberFormat="1" applyFont="1" applyFill="1" applyBorder="1"/>
    <xf numFmtId="0" fontId="1" fillId="2" borderId="18" xfId="0" applyFont="1" applyFill="1" applyBorder="1" applyAlignment="1">
      <alignment horizontal="center"/>
    </xf>
    <xf numFmtId="4" fontId="1" fillId="2" borderId="15" xfId="0" applyNumberFormat="1" applyFont="1" applyFill="1" applyBorder="1"/>
    <xf numFmtId="165" fontId="1" fillId="2" borderId="19" xfId="1" applyFont="1" applyFill="1" applyBorder="1" applyAlignment="1">
      <alignment horizontal="center" vertical="center" wrapText="1"/>
    </xf>
    <xf numFmtId="4" fontId="1" fillId="2" borderId="16" xfId="0" applyNumberFormat="1" applyFont="1" applyFill="1" applyBorder="1"/>
    <xf numFmtId="165" fontId="1" fillId="2" borderId="16" xfId="1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65" fontId="1" fillId="2" borderId="22" xfId="1" applyFont="1" applyFill="1" applyBorder="1"/>
    <xf numFmtId="165" fontId="1" fillId="2" borderId="23" xfId="1" applyFont="1" applyFill="1" applyBorder="1"/>
    <xf numFmtId="165" fontId="1" fillId="3" borderId="22" xfId="1" applyFont="1" applyFill="1" applyBorder="1"/>
    <xf numFmtId="165" fontId="1" fillId="2" borderId="24" xfId="1" applyFont="1" applyFill="1" applyBorder="1"/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4" fontId="1" fillId="2" borderId="0" xfId="0" applyNumberFormat="1" applyFont="1" applyFill="1"/>
    <xf numFmtId="0" fontId="1" fillId="2" borderId="0" xfId="0" applyFont="1" applyFill="1" applyAlignment="1">
      <alignment horizontal="left"/>
    </xf>
    <xf numFmtId="165" fontId="1" fillId="2" borderId="0" xfId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" fontId="1" fillId="2" borderId="0" xfId="0" applyNumberFormat="1" applyFont="1" applyFill="1"/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center"/>
    </xf>
    <xf numFmtId="165" fontId="1" fillId="2" borderId="0" xfId="2" applyFont="1" applyFill="1" applyBorder="1" applyAlignment="1">
      <alignment horizontal="center"/>
    </xf>
    <xf numFmtId="165" fontId="1" fillId="2" borderId="0" xfId="2" applyFont="1" applyFill="1" applyBorder="1"/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center"/>
    </xf>
  </cellXfs>
  <cellStyles count="3">
    <cellStyle name="Comma 2" xfId="1" xr:uid="{E09C50A4-5BE4-46C5-970D-5F4F08F444D4}"/>
    <cellStyle name="Comma 3" xfId="2" xr:uid="{3B350B45-676B-48B9-80A4-5FA0388314C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84667</xdr:colOff>
      <xdr:row>73</xdr:row>
      <xdr:rowOff>190500</xdr:rowOff>
    </xdr:from>
    <xdr:to>
      <xdr:col>11</xdr:col>
      <xdr:colOff>100156</xdr:colOff>
      <xdr:row>89</xdr:row>
      <xdr:rowOff>80976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4BAA2DB-0091-4031-B4C2-38D5F174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292" y="21116925"/>
          <a:ext cx="11550264" cy="4157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0E63B-7624-4BE9-8AD9-BBF82BACA54C}">
  <dimension ref="A1:M73"/>
  <sheetViews>
    <sheetView tabSelected="1" zoomScale="90" zoomScaleNormal="90" workbookViewId="0">
      <selection activeCell="J61" sqref="J61"/>
    </sheetView>
  </sheetViews>
  <sheetFormatPr defaultColWidth="9" defaultRowHeight="21"/>
  <cols>
    <col min="1" max="1" width="6.42578125" style="60" customWidth="1"/>
    <col min="2" max="2" width="19.42578125" style="60" customWidth="1"/>
    <col min="3" max="3" width="46.42578125" style="73" bestFit="1" customWidth="1"/>
    <col min="4" max="4" width="15.7109375" style="60" bestFit="1" customWidth="1"/>
    <col min="5" max="5" width="15" style="61" bestFit="1" customWidth="1"/>
    <col min="6" max="6" width="11.85546875" style="60" bestFit="1" customWidth="1"/>
    <col min="7" max="7" width="10" style="74" customWidth="1"/>
    <col min="8" max="8" width="14.140625" style="2" bestFit="1" customWidth="1"/>
    <col min="9" max="10" width="13.28515625" style="2" bestFit="1" customWidth="1"/>
    <col min="11" max="11" width="13.85546875" style="2" bestFit="1" customWidth="1"/>
    <col min="12" max="12" width="13.2851562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2" t="s">
        <v>15</v>
      </c>
      <c r="B5" s="13" t="s">
        <v>16</v>
      </c>
      <c r="C5" s="14" t="s">
        <v>17</v>
      </c>
      <c r="D5" s="15" t="s">
        <v>18</v>
      </c>
      <c r="E5" s="16">
        <v>100000055462</v>
      </c>
      <c r="F5" s="17">
        <v>900900038</v>
      </c>
      <c r="G5" s="18" t="s">
        <v>19</v>
      </c>
      <c r="H5" s="19">
        <v>411000</v>
      </c>
      <c r="I5" s="20">
        <v>225190.87</v>
      </c>
      <c r="J5" s="20">
        <v>185809.13</v>
      </c>
      <c r="K5" s="21">
        <v>16441.29</v>
      </c>
      <c r="L5" s="21">
        <f>J5-K5</f>
        <v>169367.84</v>
      </c>
      <c r="M5" s="22"/>
    </row>
    <row r="6" spans="1:13" ht="21.75" customHeight="1">
      <c r="A6" s="23" t="s">
        <v>20</v>
      </c>
      <c r="B6" s="24" t="s">
        <v>16</v>
      </c>
      <c r="C6" s="25" t="s">
        <v>21</v>
      </c>
      <c r="D6" s="26" t="s">
        <v>22</v>
      </c>
      <c r="E6" s="27">
        <v>100000057419</v>
      </c>
      <c r="F6" s="26">
        <v>900900038</v>
      </c>
      <c r="G6" s="28" t="s">
        <v>19</v>
      </c>
      <c r="H6" s="29">
        <v>207970</v>
      </c>
      <c r="I6" s="20">
        <v>110466.12</v>
      </c>
      <c r="J6" s="30">
        <v>97503.88</v>
      </c>
      <c r="K6" s="31">
        <v>8319.0499999999993</v>
      </c>
      <c r="L6" s="31">
        <f>J6-K6</f>
        <v>89184.83</v>
      </c>
      <c r="M6" s="22"/>
    </row>
    <row r="7" spans="1:13" ht="21.75" customHeight="1">
      <c r="A7" s="23" t="s">
        <v>23</v>
      </c>
      <c r="B7" s="24" t="s">
        <v>24</v>
      </c>
      <c r="C7" s="25" t="s">
        <v>25</v>
      </c>
      <c r="D7" s="26" t="s">
        <v>26</v>
      </c>
      <c r="E7" s="27">
        <v>100000083585</v>
      </c>
      <c r="F7" s="26">
        <v>900900038</v>
      </c>
      <c r="G7" s="28" t="s">
        <v>27</v>
      </c>
      <c r="H7" s="29">
        <v>29000</v>
      </c>
      <c r="I7" s="20">
        <v>29000</v>
      </c>
      <c r="J7" s="32" t="s">
        <v>28</v>
      </c>
      <c r="K7" s="33" t="s">
        <v>28</v>
      </c>
      <c r="L7" s="33" t="s">
        <v>28</v>
      </c>
      <c r="M7" s="22"/>
    </row>
    <row r="8" spans="1:13" ht="21.75" customHeight="1">
      <c r="A8" s="23" t="s">
        <v>29</v>
      </c>
      <c r="B8" s="24" t="s">
        <v>24</v>
      </c>
      <c r="C8" s="25" t="s">
        <v>30</v>
      </c>
      <c r="D8" s="26" t="s">
        <v>26</v>
      </c>
      <c r="E8" s="27">
        <v>100000083586</v>
      </c>
      <c r="F8" s="26">
        <v>900900038</v>
      </c>
      <c r="G8" s="28" t="s">
        <v>27</v>
      </c>
      <c r="H8" s="29">
        <v>22125</v>
      </c>
      <c r="I8" s="20">
        <v>22125</v>
      </c>
      <c r="J8" s="32" t="s">
        <v>28</v>
      </c>
      <c r="K8" s="33" t="s">
        <v>28</v>
      </c>
      <c r="L8" s="33" t="s">
        <v>28</v>
      </c>
      <c r="M8" s="22"/>
    </row>
    <row r="9" spans="1:13" ht="21.75" customHeight="1">
      <c r="A9" s="23" t="s">
        <v>31</v>
      </c>
      <c r="B9" s="24" t="s">
        <v>24</v>
      </c>
      <c r="C9" s="25" t="s">
        <v>32</v>
      </c>
      <c r="D9" s="26" t="s">
        <v>33</v>
      </c>
      <c r="E9" s="27">
        <v>100000087074</v>
      </c>
      <c r="F9" s="26">
        <v>900900038</v>
      </c>
      <c r="G9" s="28" t="s">
        <v>27</v>
      </c>
      <c r="H9" s="29">
        <v>17500</v>
      </c>
      <c r="I9" s="20">
        <v>17500</v>
      </c>
      <c r="J9" s="32" t="s">
        <v>28</v>
      </c>
      <c r="K9" s="33" t="s">
        <v>28</v>
      </c>
      <c r="L9" s="33" t="s">
        <v>28</v>
      </c>
      <c r="M9" s="22"/>
    </row>
    <row r="10" spans="1:13" ht="21.75" customHeight="1">
      <c r="A10" s="23" t="s">
        <v>34</v>
      </c>
      <c r="B10" s="24" t="s">
        <v>24</v>
      </c>
      <c r="C10" s="25" t="s">
        <v>35</v>
      </c>
      <c r="D10" s="26" t="s">
        <v>36</v>
      </c>
      <c r="E10" s="27">
        <v>100000104987</v>
      </c>
      <c r="F10" s="26">
        <v>900900038</v>
      </c>
      <c r="G10" s="28" t="s">
        <v>27</v>
      </c>
      <c r="H10" s="29">
        <v>25500</v>
      </c>
      <c r="I10" s="20">
        <v>25500</v>
      </c>
      <c r="J10" s="32" t="s">
        <v>28</v>
      </c>
      <c r="K10" s="33" t="s">
        <v>28</v>
      </c>
      <c r="L10" s="33" t="s">
        <v>28</v>
      </c>
      <c r="M10" s="22"/>
    </row>
    <row r="11" spans="1:13" ht="21.75" customHeight="1">
      <c r="A11" s="23" t="s">
        <v>37</v>
      </c>
      <c r="B11" s="24" t="s">
        <v>24</v>
      </c>
      <c r="C11" s="25" t="s">
        <v>38</v>
      </c>
      <c r="D11" s="26" t="s">
        <v>36</v>
      </c>
      <c r="E11" s="27">
        <v>100000104989</v>
      </c>
      <c r="F11" s="26">
        <v>900900038</v>
      </c>
      <c r="G11" s="28" t="s">
        <v>27</v>
      </c>
      <c r="H11" s="29">
        <v>25000</v>
      </c>
      <c r="I11" s="20">
        <v>25000</v>
      </c>
      <c r="J11" s="32" t="s">
        <v>28</v>
      </c>
      <c r="K11" s="33" t="s">
        <v>28</v>
      </c>
      <c r="L11" s="33" t="s">
        <v>28</v>
      </c>
      <c r="M11" s="22"/>
    </row>
    <row r="12" spans="1:13" ht="21.75" customHeight="1">
      <c r="A12" s="23" t="s">
        <v>39</v>
      </c>
      <c r="B12" s="24" t="s">
        <v>24</v>
      </c>
      <c r="C12" s="25" t="s">
        <v>40</v>
      </c>
      <c r="D12" s="26" t="s">
        <v>36</v>
      </c>
      <c r="E12" s="27">
        <v>100000105180</v>
      </c>
      <c r="F12" s="26">
        <v>900900038</v>
      </c>
      <c r="G12" s="28" t="s">
        <v>27</v>
      </c>
      <c r="H12" s="29">
        <v>36000</v>
      </c>
      <c r="I12" s="20">
        <v>36000</v>
      </c>
      <c r="J12" s="32" t="s">
        <v>28</v>
      </c>
      <c r="K12" s="33" t="s">
        <v>28</v>
      </c>
      <c r="L12" s="33" t="s">
        <v>28</v>
      </c>
      <c r="M12" s="22"/>
    </row>
    <row r="13" spans="1:13" ht="21.75" customHeight="1">
      <c r="A13" s="23" t="s">
        <v>41</v>
      </c>
      <c r="B13" s="24" t="s">
        <v>24</v>
      </c>
      <c r="C13" s="25" t="s">
        <v>42</v>
      </c>
      <c r="D13" s="26" t="s">
        <v>36</v>
      </c>
      <c r="E13" s="27">
        <v>100000105737</v>
      </c>
      <c r="F13" s="26">
        <v>900900038</v>
      </c>
      <c r="G13" s="28" t="s">
        <v>27</v>
      </c>
      <c r="H13" s="29">
        <v>45000</v>
      </c>
      <c r="I13" s="20">
        <v>45000</v>
      </c>
      <c r="J13" s="32" t="s">
        <v>28</v>
      </c>
      <c r="K13" s="33" t="s">
        <v>28</v>
      </c>
      <c r="L13" s="33" t="s">
        <v>28</v>
      </c>
      <c r="M13" s="22"/>
    </row>
    <row r="14" spans="1:13" ht="21.75" customHeight="1">
      <c r="A14" s="23" t="s">
        <v>43</v>
      </c>
      <c r="B14" s="24" t="s">
        <v>24</v>
      </c>
      <c r="C14" s="25" t="s">
        <v>44</v>
      </c>
      <c r="D14" s="26" t="s">
        <v>45</v>
      </c>
      <c r="E14" s="27">
        <v>100000108900</v>
      </c>
      <c r="F14" s="26">
        <v>900900038</v>
      </c>
      <c r="G14" s="28" t="s">
        <v>27</v>
      </c>
      <c r="H14" s="29">
        <v>26000</v>
      </c>
      <c r="I14" s="20">
        <v>24909.95</v>
      </c>
      <c r="J14" s="30">
        <v>1090.05</v>
      </c>
      <c r="K14" s="31">
        <v>1090.05</v>
      </c>
      <c r="L14" s="31">
        <f t="shared" ref="L14:L57" si="0">J14-K14</f>
        <v>0</v>
      </c>
      <c r="M14" s="22"/>
    </row>
    <row r="15" spans="1:13" ht="21.75" customHeight="1">
      <c r="A15" s="23" t="s">
        <v>46</v>
      </c>
      <c r="B15" s="24" t="s">
        <v>24</v>
      </c>
      <c r="C15" s="25" t="s">
        <v>44</v>
      </c>
      <c r="D15" s="26" t="s">
        <v>45</v>
      </c>
      <c r="E15" s="27">
        <v>100000108901</v>
      </c>
      <c r="F15" s="26">
        <v>900900038</v>
      </c>
      <c r="G15" s="28" t="s">
        <v>27</v>
      </c>
      <c r="H15" s="29">
        <v>26000</v>
      </c>
      <c r="I15" s="20">
        <v>24909.95</v>
      </c>
      <c r="J15" s="30">
        <v>1090.05</v>
      </c>
      <c r="K15" s="31">
        <v>1090.05</v>
      </c>
      <c r="L15" s="31">
        <f t="shared" si="0"/>
        <v>0</v>
      </c>
      <c r="M15" s="22"/>
    </row>
    <row r="16" spans="1:13" ht="21.75" customHeight="1">
      <c r="A16" s="23" t="s">
        <v>47</v>
      </c>
      <c r="B16" s="24" t="s">
        <v>24</v>
      </c>
      <c r="C16" s="25" t="s">
        <v>48</v>
      </c>
      <c r="D16" s="26" t="s">
        <v>49</v>
      </c>
      <c r="E16" s="27">
        <v>100000128776</v>
      </c>
      <c r="F16" s="26">
        <v>900900038</v>
      </c>
      <c r="G16" s="28" t="s">
        <v>27</v>
      </c>
      <c r="H16" s="29">
        <v>6500</v>
      </c>
      <c r="I16" s="20">
        <v>5850</v>
      </c>
      <c r="J16" s="30">
        <v>650</v>
      </c>
      <c r="K16" s="31">
        <v>650</v>
      </c>
      <c r="L16" s="31">
        <f t="shared" si="0"/>
        <v>0</v>
      </c>
      <c r="M16" s="22"/>
    </row>
    <row r="17" spans="1:13" ht="21.75" customHeight="1">
      <c r="A17" s="23" t="s">
        <v>50</v>
      </c>
      <c r="B17" s="24" t="s">
        <v>24</v>
      </c>
      <c r="C17" s="25" t="s">
        <v>48</v>
      </c>
      <c r="D17" s="26" t="s">
        <v>49</v>
      </c>
      <c r="E17" s="27">
        <v>100000128777</v>
      </c>
      <c r="F17" s="26">
        <v>900900038</v>
      </c>
      <c r="G17" s="28" t="s">
        <v>27</v>
      </c>
      <c r="H17" s="29">
        <v>6500</v>
      </c>
      <c r="I17" s="20">
        <v>5850</v>
      </c>
      <c r="J17" s="30">
        <v>650</v>
      </c>
      <c r="K17" s="31">
        <v>650</v>
      </c>
      <c r="L17" s="31">
        <f t="shared" si="0"/>
        <v>0</v>
      </c>
      <c r="M17" s="22"/>
    </row>
    <row r="18" spans="1:13" ht="21.75" customHeight="1">
      <c r="A18" s="23" t="s">
        <v>51</v>
      </c>
      <c r="B18" s="24" t="s">
        <v>24</v>
      </c>
      <c r="C18" s="25" t="s">
        <v>48</v>
      </c>
      <c r="D18" s="26" t="s">
        <v>49</v>
      </c>
      <c r="E18" s="27">
        <v>100000128778</v>
      </c>
      <c r="F18" s="26">
        <v>900900038</v>
      </c>
      <c r="G18" s="28" t="s">
        <v>27</v>
      </c>
      <c r="H18" s="29">
        <v>6500</v>
      </c>
      <c r="I18" s="20">
        <v>5850</v>
      </c>
      <c r="J18" s="30">
        <v>650</v>
      </c>
      <c r="K18" s="31">
        <v>650</v>
      </c>
      <c r="L18" s="31">
        <f t="shared" si="0"/>
        <v>0</v>
      </c>
      <c r="M18" s="22"/>
    </row>
    <row r="19" spans="1:13" ht="21.75" customHeight="1">
      <c r="A19" s="23" t="s">
        <v>52</v>
      </c>
      <c r="B19" s="24" t="s">
        <v>24</v>
      </c>
      <c r="C19" s="25" t="s">
        <v>53</v>
      </c>
      <c r="D19" s="26" t="s">
        <v>54</v>
      </c>
      <c r="E19" s="27">
        <v>100000144422</v>
      </c>
      <c r="F19" s="26">
        <v>900900038</v>
      </c>
      <c r="G19" s="28" t="s">
        <v>27</v>
      </c>
      <c r="H19" s="29">
        <v>49000</v>
      </c>
      <c r="I19" s="20">
        <v>37723.29</v>
      </c>
      <c r="J19" s="30">
        <v>11276.71</v>
      </c>
      <c r="K19" s="31">
        <v>4900</v>
      </c>
      <c r="L19" s="31">
        <f t="shared" si="0"/>
        <v>6376.7099999999991</v>
      </c>
      <c r="M19" s="22"/>
    </row>
    <row r="20" spans="1:13" ht="21.75" customHeight="1">
      <c r="A20" s="23" t="s">
        <v>55</v>
      </c>
      <c r="B20" s="24" t="s">
        <v>24</v>
      </c>
      <c r="C20" s="25" t="s">
        <v>56</v>
      </c>
      <c r="D20" s="26" t="s">
        <v>54</v>
      </c>
      <c r="E20" s="27">
        <v>100000144423</v>
      </c>
      <c r="F20" s="26">
        <v>900900038</v>
      </c>
      <c r="G20" s="28" t="s">
        <v>27</v>
      </c>
      <c r="H20" s="29">
        <v>17900</v>
      </c>
      <c r="I20" s="20">
        <v>13780.55</v>
      </c>
      <c r="J20" s="30">
        <v>4119.45</v>
      </c>
      <c r="K20" s="31">
        <v>1790</v>
      </c>
      <c r="L20" s="31">
        <f t="shared" si="0"/>
        <v>2329.4499999999998</v>
      </c>
      <c r="M20" s="22"/>
    </row>
    <row r="21" spans="1:13" ht="21.75" customHeight="1">
      <c r="A21" s="23" t="s">
        <v>57</v>
      </c>
      <c r="B21" s="24" t="s">
        <v>24</v>
      </c>
      <c r="C21" s="25" t="s">
        <v>58</v>
      </c>
      <c r="D21" s="26" t="s">
        <v>59</v>
      </c>
      <c r="E21" s="27">
        <v>100000165572</v>
      </c>
      <c r="F21" s="26">
        <v>900900038</v>
      </c>
      <c r="G21" s="28" t="s">
        <v>27</v>
      </c>
      <c r="H21" s="29">
        <v>8500</v>
      </c>
      <c r="I21" s="20">
        <v>5672.88</v>
      </c>
      <c r="J21" s="30">
        <v>2827.12</v>
      </c>
      <c r="K21" s="31">
        <v>850</v>
      </c>
      <c r="L21" s="31">
        <f t="shared" si="0"/>
        <v>1977.12</v>
      </c>
      <c r="M21" s="22"/>
    </row>
    <row r="22" spans="1:13" ht="21.75" customHeight="1">
      <c r="A22" s="23" t="s">
        <v>60</v>
      </c>
      <c r="B22" s="24" t="s">
        <v>61</v>
      </c>
      <c r="C22" s="25" t="s">
        <v>62</v>
      </c>
      <c r="D22" s="26" t="s">
        <v>59</v>
      </c>
      <c r="E22" s="27">
        <v>100000165573</v>
      </c>
      <c r="F22" s="26">
        <v>900900038</v>
      </c>
      <c r="G22" s="28" t="s">
        <v>27</v>
      </c>
      <c r="H22" s="29">
        <v>5190</v>
      </c>
      <c r="I22" s="20">
        <v>3463.79</v>
      </c>
      <c r="J22" s="30">
        <v>1726.21</v>
      </c>
      <c r="K22" s="31">
        <v>519</v>
      </c>
      <c r="L22" s="31">
        <f t="shared" si="0"/>
        <v>1207.21</v>
      </c>
      <c r="M22" s="22"/>
    </row>
    <row r="23" spans="1:13" ht="21.75" customHeight="1">
      <c r="A23" s="23" t="s">
        <v>63</v>
      </c>
      <c r="B23" s="24" t="s">
        <v>61</v>
      </c>
      <c r="C23" s="25" t="s">
        <v>62</v>
      </c>
      <c r="D23" s="26" t="s">
        <v>59</v>
      </c>
      <c r="E23" s="27">
        <v>100000165574</v>
      </c>
      <c r="F23" s="26">
        <v>900900038</v>
      </c>
      <c r="G23" s="28" t="s">
        <v>27</v>
      </c>
      <c r="H23" s="29">
        <v>5190</v>
      </c>
      <c r="I23" s="20">
        <v>3463.79</v>
      </c>
      <c r="J23" s="30">
        <v>1726.21</v>
      </c>
      <c r="K23" s="31">
        <v>519</v>
      </c>
      <c r="L23" s="31">
        <f t="shared" si="0"/>
        <v>1207.21</v>
      </c>
      <c r="M23" s="22"/>
    </row>
    <row r="24" spans="1:13" ht="21.75" customHeight="1">
      <c r="A24" s="23" t="s">
        <v>64</v>
      </c>
      <c r="B24" s="24" t="s">
        <v>24</v>
      </c>
      <c r="C24" s="25" t="s">
        <v>65</v>
      </c>
      <c r="D24" s="26" t="s">
        <v>66</v>
      </c>
      <c r="E24" s="27">
        <v>100000185402</v>
      </c>
      <c r="F24" s="26">
        <v>900900038</v>
      </c>
      <c r="G24" s="28" t="s">
        <v>27</v>
      </c>
      <c r="H24" s="29">
        <v>50000</v>
      </c>
      <c r="I24" s="20">
        <v>27599.38</v>
      </c>
      <c r="J24" s="30">
        <v>22400.62</v>
      </c>
      <c r="K24" s="31">
        <v>5000.75</v>
      </c>
      <c r="L24" s="31">
        <f t="shared" si="0"/>
        <v>17399.87</v>
      </c>
      <c r="M24" s="22"/>
    </row>
    <row r="25" spans="1:13" ht="21.75" customHeight="1">
      <c r="A25" s="23" t="s">
        <v>67</v>
      </c>
      <c r="B25" s="24" t="s">
        <v>24</v>
      </c>
      <c r="C25" s="25" t="s">
        <v>68</v>
      </c>
      <c r="D25" s="26" t="s">
        <v>66</v>
      </c>
      <c r="E25" s="27">
        <v>100000185403</v>
      </c>
      <c r="F25" s="26">
        <v>900900038</v>
      </c>
      <c r="G25" s="28" t="s">
        <v>27</v>
      </c>
      <c r="H25" s="29">
        <v>39500</v>
      </c>
      <c r="I25" s="20">
        <v>21803.5</v>
      </c>
      <c r="J25" s="30">
        <v>17696.5</v>
      </c>
      <c r="K25" s="31">
        <v>3950.59</v>
      </c>
      <c r="L25" s="31">
        <f t="shared" si="0"/>
        <v>13745.91</v>
      </c>
      <c r="M25" s="22"/>
    </row>
    <row r="26" spans="1:13" ht="21.75" customHeight="1">
      <c r="A26" s="23" t="s">
        <v>69</v>
      </c>
      <c r="B26" s="24" t="s">
        <v>24</v>
      </c>
      <c r="C26" s="25" t="s">
        <v>68</v>
      </c>
      <c r="D26" s="26" t="s">
        <v>66</v>
      </c>
      <c r="E26" s="27">
        <v>100000185404</v>
      </c>
      <c r="F26" s="26">
        <v>900900038</v>
      </c>
      <c r="G26" s="28" t="s">
        <v>27</v>
      </c>
      <c r="H26" s="29">
        <v>39500</v>
      </c>
      <c r="I26" s="20">
        <v>21803.5</v>
      </c>
      <c r="J26" s="30">
        <v>17696.5</v>
      </c>
      <c r="K26" s="31">
        <v>3950.59</v>
      </c>
      <c r="L26" s="31">
        <f t="shared" si="0"/>
        <v>13745.91</v>
      </c>
      <c r="M26" s="22"/>
    </row>
    <row r="27" spans="1:13" ht="21.75" customHeight="1">
      <c r="A27" s="23" t="s">
        <v>70</v>
      </c>
      <c r="B27" s="24" t="s">
        <v>61</v>
      </c>
      <c r="C27" s="25" t="s">
        <v>62</v>
      </c>
      <c r="D27" s="26" t="s">
        <v>71</v>
      </c>
      <c r="E27" s="27">
        <v>100000169425</v>
      </c>
      <c r="F27" s="26">
        <v>900900038</v>
      </c>
      <c r="G27" s="28" t="s">
        <v>72</v>
      </c>
      <c r="H27" s="29">
        <v>5500</v>
      </c>
      <c r="I27" s="20">
        <v>4416.95</v>
      </c>
      <c r="J27" s="30">
        <v>1083.05</v>
      </c>
      <c r="K27" s="31">
        <v>687.5</v>
      </c>
      <c r="L27" s="31">
        <f t="shared" si="0"/>
        <v>395.54999999999995</v>
      </c>
      <c r="M27" s="22"/>
    </row>
    <row r="28" spans="1:13" ht="21.75" customHeight="1">
      <c r="A28" s="23" t="s">
        <v>73</v>
      </c>
      <c r="B28" s="24" t="s">
        <v>61</v>
      </c>
      <c r="C28" s="25" t="s">
        <v>62</v>
      </c>
      <c r="D28" s="26" t="s">
        <v>71</v>
      </c>
      <c r="E28" s="27">
        <v>100000169426</v>
      </c>
      <c r="F28" s="26">
        <v>900900038</v>
      </c>
      <c r="G28" s="28" t="s">
        <v>72</v>
      </c>
      <c r="H28" s="29">
        <v>5500</v>
      </c>
      <c r="I28" s="20">
        <v>4416.95</v>
      </c>
      <c r="J28" s="30">
        <v>1083.05</v>
      </c>
      <c r="K28" s="31">
        <v>687.5</v>
      </c>
      <c r="L28" s="31">
        <f t="shared" si="0"/>
        <v>395.54999999999995</v>
      </c>
      <c r="M28" s="22"/>
    </row>
    <row r="29" spans="1:13" ht="21.75" customHeight="1">
      <c r="A29" s="23" t="s">
        <v>74</v>
      </c>
      <c r="B29" s="24" t="s">
        <v>61</v>
      </c>
      <c r="C29" s="25" t="s">
        <v>62</v>
      </c>
      <c r="D29" s="26" t="s">
        <v>71</v>
      </c>
      <c r="E29" s="27">
        <v>100000169427</v>
      </c>
      <c r="F29" s="26">
        <v>900900038</v>
      </c>
      <c r="G29" s="28" t="s">
        <v>72</v>
      </c>
      <c r="H29" s="29">
        <v>5500</v>
      </c>
      <c r="I29" s="20">
        <v>4416.95</v>
      </c>
      <c r="J29" s="30">
        <v>1083.05</v>
      </c>
      <c r="K29" s="31">
        <v>687.5</v>
      </c>
      <c r="L29" s="31">
        <f t="shared" si="0"/>
        <v>395.54999999999995</v>
      </c>
      <c r="M29" s="22"/>
    </row>
    <row r="30" spans="1:13" ht="21.75" customHeight="1">
      <c r="A30" s="23" t="s">
        <v>75</v>
      </c>
      <c r="B30" s="24" t="s">
        <v>61</v>
      </c>
      <c r="C30" s="25" t="s">
        <v>62</v>
      </c>
      <c r="D30" s="26" t="s">
        <v>71</v>
      </c>
      <c r="E30" s="27">
        <v>100000169428</v>
      </c>
      <c r="F30" s="26">
        <v>900900038</v>
      </c>
      <c r="G30" s="28" t="s">
        <v>72</v>
      </c>
      <c r="H30" s="29">
        <v>5500</v>
      </c>
      <c r="I30" s="20">
        <v>4416.95</v>
      </c>
      <c r="J30" s="30">
        <v>1083.05</v>
      </c>
      <c r="K30" s="31">
        <v>687.5</v>
      </c>
      <c r="L30" s="31">
        <f t="shared" si="0"/>
        <v>395.54999999999995</v>
      </c>
      <c r="M30" s="22"/>
    </row>
    <row r="31" spans="1:13" ht="21.75" customHeight="1">
      <c r="A31" s="23" t="s">
        <v>76</v>
      </c>
      <c r="B31" s="24" t="s">
        <v>61</v>
      </c>
      <c r="C31" s="25" t="s">
        <v>62</v>
      </c>
      <c r="D31" s="26" t="s">
        <v>71</v>
      </c>
      <c r="E31" s="27">
        <v>100000169429</v>
      </c>
      <c r="F31" s="26">
        <v>900900038</v>
      </c>
      <c r="G31" s="28" t="s">
        <v>72</v>
      </c>
      <c r="H31" s="29">
        <v>5500</v>
      </c>
      <c r="I31" s="20">
        <v>4416.95</v>
      </c>
      <c r="J31" s="30">
        <v>1083.05</v>
      </c>
      <c r="K31" s="31">
        <v>687.5</v>
      </c>
      <c r="L31" s="31">
        <f t="shared" si="0"/>
        <v>395.54999999999995</v>
      </c>
      <c r="M31" s="22"/>
    </row>
    <row r="32" spans="1:13" ht="21.75" customHeight="1">
      <c r="A32" s="23" t="s">
        <v>77</v>
      </c>
      <c r="B32" s="24" t="s">
        <v>61</v>
      </c>
      <c r="C32" s="25" t="s">
        <v>62</v>
      </c>
      <c r="D32" s="26" t="s">
        <v>71</v>
      </c>
      <c r="E32" s="27">
        <v>100000169430</v>
      </c>
      <c r="F32" s="26">
        <v>900900038</v>
      </c>
      <c r="G32" s="28" t="s">
        <v>72</v>
      </c>
      <c r="H32" s="29">
        <v>5500</v>
      </c>
      <c r="I32" s="20">
        <v>4416.95</v>
      </c>
      <c r="J32" s="30">
        <v>1083.05</v>
      </c>
      <c r="K32" s="31">
        <v>687.5</v>
      </c>
      <c r="L32" s="31">
        <f t="shared" si="0"/>
        <v>395.54999999999995</v>
      </c>
      <c r="M32" s="22"/>
    </row>
    <row r="33" spans="1:13" ht="21.75" customHeight="1">
      <c r="A33" s="23" t="s">
        <v>78</v>
      </c>
      <c r="B33" s="24" t="s">
        <v>61</v>
      </c>
      <c r="C33" s="25" t="s">
        <v>62</v>
      </c>
      <c r="D33" s="26" t="s">
        <v>71</v>
      </c>
      <c r="E33" s="27">
        <v>100000169431</v>
      </c>
      <c r="F33" s="26">
        <v>900900038</v>
      </c>
      <c r="G33" s="28" t="s">
        <v>72</v>
      </c>
      <c r="H33" s="29">
        <v>5500</v>
      </c>
      <c r="I33" s="20">
        <v>4416.95</v>
      </c>
      <c r="J33" s="30">
        <v>1083.05</v>
      </c>
      <c r="K33" s="31">
        <v>687.5</v>
      </c>
      <c r="L33" s="31">
        <f t="shared" si="0"/>
        <v>395.54999999999995</v>
      </c>
      <c r="M33" s="22"/>
    </row>
    <row r="34" spans="1:13" ht="21.75" customHeight="1">
      <c r="A34" s="23" t="s">
        <v>79</v>
      </c>
      <c r="B34" s="24" t="s">
        <v>61</v>
      </c>
      <c r="C34" s="25" t="s">
        <v>62</v>
      </c>
      <c r="D34" s="26" t="s">
        <v>71</v>
      </c>
      <c r="E34" s="27">
        <v>100000169432</v>
      </c>
      <c r="F34" s="26">
        <v>900900038</v>
      </c>
      <c r="G34" s="28" t="s">
        <v>72</v>
      </c>
      <c r="H34" s="29">
        <v>5500</v>
      </c>
      <c r="I34" s="20">
        <v>4416.95</v>
      </c>
      <c r="J34" s="30">
        <v>1083.05</v>
      </c>
      <c r="K34" s="31">
        <v>687.5</v>
      </c>
      <c r="L34" s="31">
        <f t="shared" si="0"/>
        <v>395.54999999999995</v>
      </c>
      <c r="M34" s="22"/>
    </row>
    <row r="35" spans="1:13" ht="21.75" customHeight="1">
      <c r="A35" s="23" t="s">
        <v>80</v>
      </c>
      <c r="B35" s="24" t="s">
        <v>61</v>
      </c>
      <c r="C35" s="25" t="s">
        <v>62</v>
      </c>
      <c r="D35" s="26" t="s">
        <v>71</v>
      </c>
      <c r="E35" s="27">
        <v>100000169433</v>
      </c>
      <c r="F35" s="26">
        <v>900900038</v>
      </c>
      <c r="G35" s="28" t="s">
        <v>72</v>
      </c>
      <c r="H35" s="29">
        <v>5500</v>
      </c>
      <c r="I35" s="20">
        <v>4416.95</v>
      </c>
      <c r="J35" s="30">
        <v>1083.05</v>
      </c>
      <c r="K35" s="31">
        <v>687.5</v>
      </c>
      <c r="L35" s="31">
        <f t="shared" si="0"/>
        <v>395.54999999999995</v>
      </c>
      <c r="M35" s="22"/>
    </row>
    <row r="36" spans="1:13" ht="21.75" customHeight="1">
      <c r="A36" s="23" t="s">
        <v>81</v>
      </c>
      <c r="B36" s="24" t="s">
        <v>61</v>
      </c>
      <c r="C36" s="25" t="s">
        <v>62</v>
      </c>
      <c r="D36" s="26" t="s">
        <v>71</v>
      </c>
      <c r="E36" s="27">
        <v>100000169434</v>
      </c>
      <c r="F36" s="26">
        <v>900900038</v>
      </c>
      <c r="G36" s="28" t="s">
        <v>72</v>
      </c>
      <c r="H36" s="29">
        <v>5500</v>
      </c>
      <c r="I36" s="20">
        <v>4416.95</v>
      </c>
      <c r="J36" s="30">
        <v>1083.05</v>
      </c>
      <c r="K36" s="31">
        <v>687.5</v>
      </c>
      <c r="L36" s="31">
        <f t="shared" si="0"/>
        <v>395.54999999999995</v>
      </c>
      <c r="M36" s="22"/>
    </row>
    <row r="37" spans="1:13" ht="21.75" customHeight="1">
      <c r="A37" s="23" t="s">
        <v>82</v>
      </c>
      <c r="B37" s="24" t="s">
        <v>61</v>
      </c>
      <c r="C37" s="25" t="s">
        <v>62</v>
      </c>
      <c r="D37" s="26" t="s">
        <v>71</v>
      </c>
      <c r="E37" s="27">
        <v>100000169435</v>
      </c>
      <c r="F37" s="26">
        <v>900900038</v>
      </c>
      <c r="G37" s="28" t="s">
        <v>72</v>
      </c>
      <c r="H37" s="29">
        <v>5500</v>
      </c>
      <c r="I37" s="20">
        <v>4416.95</v>
      </c>
      <c r="J37" s="30">
        <v>1083.05</v>
      </c>
      <c r="K37" s="31">
        <v>687.5</v>
      </c>
      <c r="L37" s="31">
        <f t="shared" si="0"/>
        <v>395.54999999999995</v>
      </c>
      <c r="M37" s="22"/>
    </row>
    <row r="38" spans="1:13" ht="21.75" customHeight="1">
      <c r="A38" s="23" t="s">
        <v>83</v>
      </c>
      <c r="B38" s="24" t="s">
        <v>61</v>
      </c>
      <c r="C38" s="25" t="s">
        <v>62</v>
      </c>
      <c r="D38" s="26" t="s">
        <v>71</v>
      </c>
      <c r="E38" s="27">
        <v>100000169436</v>
      </c>
      <c r="F38" s="26">
        <v>900900038</v>
      </c>
      <c r="G38" s="28" t="s">
        <v>72</v>
      </c>
      <c r="H38" s="29">
        <v>5500</v>
      </c>
      <c r="I38" s="20">
        <v>4416.95</v>
      </c>
      <c r="J38" s="30">
        <v>1083.05</v>
      </c>
      <c r="K38" s="31">
        <v>687.5</v>
      </c>
      <c r="L38" s="31">
        <f t="shared" si="0"/>
        <v>395.54999999999995</v>
      </c>
      <c r="M38" s="22"/>
    </row>
    <row r="39" spans="1:13" ht="21.75" customHeight="1">
      <c r="A39" s="23" t="s">
        <v>84</v>
      </c>
      <c r="B39" s="24" t="s">
        <v>61</v>
      </c>
      <c r="C39" s="25" t="s">
        <v>62</v>
      </c>
      <c r="D39" s="26" t="s">
        <v>71</v>
      </c>
      <c r="E39" s="27">
        <v>100000169437</v>
      </c>
      <c r="F39" s="26">
        <v>900900038</v>
      </c>
      <c r="G39" s="28" t="s">
        <v>72</v>
      </c>
      <c r="H39" s="29">
        <v>5500</v>
      </c>
      <c r="I39" s="20">
        <v>4416.95</v>
      </c>
      <c r="J39" s="30">
        <v>1083.05</v>
      </c>
      <c r="K39" s="31">
        <v>687.5</v>
      </c>
      <c r="L39" s="31">
        <f t="shared" si="0"/>
        <v>395.54999999999995</v>
      </c>
      <c r="M39" s="22"/>
    </row>
    <row r="40" spans="1:13" ht="21.75" customHeight="1">
      <c r="A40" s="23" t="s">
        <v>85</v>
      </c>
      <c r="B40" s="24" t="s">
        <v>61</v>
      </c>
      <c r="C40" s="25" t="s">
        <v>62</v>
      </c>
      <c r="D40" s="26" t="s">
        <v>71</v>
      </c>
      <c r="E40" s="27">
        <v>100000169438</v>
      </c>
      <c r="F40" s="26">
        <v>900900038</v>
      </c>
      <c r="G40" s="28" t="s">
        <v>72</v>
      </c>
      <c r="H40" s="29">
        <v>5500</v>
      </c>
      <c r="I40" s="20">
        <v>4416.95</v>
      </c>
      <c r="J40" s="30">
        <v>1083.05</v>
      </c>
      <c r="K40" s="31">
        <v>687.5</v>
      </c>
      <c r="L40" s="31">
        <f t="shared" si="0"/>
        <v>395.54999999999995</v>
      </c>
      <c r="M40" s="22"/>
    </row>
    <row r="41" spans="1:13" ht="21.75" customHeight="1">
      <c r="A41" s="23" t="s">
        <v>86</v>
      </c>
      <c r="B41" s="24" t="s">
        <v>61</v>
      </c>
      <c r="C41" s="25" t="s">
        <v>62</v>
      </c>
      <c r="D41" s="26" t="s">
        <v>71</v>
      </c>
      <c r="E41" s="27">
        <v>100000169439</v>
      </c>
      <c r="F41" s="26">
        <v>900900038</v>
      </c>
      <c r="G41" s="28" t="s">
        <v>72</v>
      </c>
      <c r="H41" s="29">
        <v>5500</v>
      </c>
      <c r="I41" s="20">
        <v>4416.95</v>
      </c>
      <c r="J41" s="30">
        <v>1083.05</v>
      </c>
      <c r="K41" s="31">
        <v>687.5</v>
      </c>
      <c r="L41" s="31">
        <f t="shared" si="0"/>
        <v>395.54999999999995</v>
      </c>
      <c r="M41" s="22"/>
    </row>
    <row r="42" spans="1:13" ht="21.75" customHeight="1">
      <c r="A42" s="23" t="s">
        <v>87</v>
      </c>
      <c r="B42" s="24" t="s">
        <v>61</v>
      </c>
      <c r="C42" s="25" t="s">
        <v>62</v>
      </c>
      <c r="D42" s="26" t="s">
        <v>71</v>
      </c>
      <c r="E42" s="27">
        <v>100000169440</v>
      </c>
      <c r="F42" s="26">
        <v>900900038</v>
      </c>
      <c r="G42" s="28" t="s">
        <v>72</v>
      </c>
      <c r="H42" s="29">
        <v>5500</v>
      </c>
      <c r="I42" s="20">
        <v>4416.95</v>
      </c>
      <c r="J42" s="30">
        <v>1083.05</v>
      </c>
      <c r="K42" s="31">
        <v>687.5</v>
      </c>
      <c r="L42" s="31">
        <f t="shared" si="0"/>
        <v>395.54999999999995</v>
      </c>
      <c r="M42" s="22"/>
    </row>
    <row r="43" spans="1:13" ht="21.75" customHeight="1">
      <c r="A43" s="23" t="s">
        <v>88</v>
      </c>
      <c r="B43" s="24" t="s">
        <v>61</v>
      </c>
      <c r="C43" s="25" t="s">
        <v>62</v>
      </c>
      <c r="D43" s="26" t="s">
        <v>71</v>
      </c>
      <c r="E43" s="27">
        <v>100000169441</v>
      </c>
      <c r="F43" s="26">
        <v>900900038</v>
      </c>
      <c r="G43" s="28" t="s">
        <v>72</v>
      </c>
      <c r="H43" s="29">
        <v>5500</v>
      </c>
      <c r="I43" s="20">
        <v>4416.95</v>
      </c>
      <c r="J43" s="30">
        <v>1083.05</v>
      </c>
      <c r="K43" s="31">
        <v>687.5</v>
      </c>
      <c r="L43" s="31">
        <f t="shared" si="0"/>
        <v>395.54999999999995</v>
      </c>
      <c r="M43" s="22"/>
    </row>
    <row r="44" spans="1:13" ht="21.75" customHeight="1">
      <c r="A44" s="23" t="s">
        <v>89</v>
      </c>
      <c r="B44" s="24" t="s">
        <v>61</v>
      </c>
      <c r="C44" s="25" t="s">
        <v>62</v>
      </c>
      <c r="D44" s="26" t="s">
        <v>71</v>
      </c>
      <c r="E44" s="27">
        <v>100000169442</v>
      </c>
      <c r="F44" s="26">
        <v>900900038</v>
      </c>
      <c r="G44" s="28" t="s">
        <v>72</v>
      </c>
      <c r="H44" s="29">
        <v>5500</v>
      </c>
      <c r="I44" s="20">
        <v>4416.95</v>
      </c>
      <c r="J44" s="30">
        <v>1083.05</v>
      </c>
      <c r="K44" s="31">
        <v>687.5</v>
      </c>
      <c r="L44" s="31">
        <f t="shared" si="0"/>
        <v>395.54999999999995</v>
      </c>
      <c r="M44" s="22"/>
    </row>
    <row r="45" spans="1:13" ht="21.75" customHeight="1">
      <c r="A45" s="23" t="s">
        <v>90</v>
      </c>
      <c r="B45" s="24" t="s">
        <v>61</v>
      </c>
      <c r="C45" s="25" t="s">
        <v>62</v>
      </c>
      <c r="D45" s="26" t="s">
        <v>71</v>
      </c>
      <c r="E45" s="27">
        <v>100000169443</v>
      </c>
      <c r="F45" s="26">
        <v>900900038</v>
      </c>
      <c r="G45" s="28" t="s">
        <v>72</v>
      </c>
      <c r="H45" s="29">
        <v>5500</v>
      </c>
      <c r="I45" s="20">
        <v>4416.95</v>
      </c>
      <c r="J45" s="30">
        <v>1083.05</v>
      </c>
      <c r="K45" s="31">
        <v>687.5</v>
      </c>
      <c r="L45" s="31">
        <f t="shared" si="0"/>
        <v>395.54999999999995</v>
      </c>
      <c r="M45" s="22"/>
    </row>
    <row r="46" spans="1:13" ht="21.75" customHeight="1">
      <c r="A46" s="23" t="s">
        <v>91</v>
      </c>
      <c r="B46" s="24" t="s">
        <v>61</v>
      </c>
      <c r="C46" s="25" t="s">
        <v>62</v>
      </c>
      <c r="D46" s="26" t="s">
        <v>71</v>
      </c>
      <c r="E46" s="27">
        <v>100000169444</v>
      </c>
      <c r="F46" s="26">
        <v>900900038</v>
      </c>
      <c r="G46" s="28" t="s">
        <v>72</v>
      </c>
      <c r="H46" s="29">
        <v>5500</v>
      </c>
      <c r="I46" s="20">
        <v>4416.95</v>
      </c>
      <c r="J46" s="30">
        <v>1083.05</v>
      </c>
      <c r="K46" s="31">
        <v>687.5</v>
      </c>
      <c r="L46" s="31">
        <f t="shared" si="0"/>
        <v>395.54999999999995</v>
      </c>
      <c r="M46" s="22"/>
    </row>
    <row r="47" spans="1:13" ht="21.75" customHeight="1">
      <c r="A47" s="23" t="s">
        <v>92</v>
      </c>
      <c r="B47" s="24" t="s">
        <v>61</v>
      </c>
      <c r="C47" s="25" t="s">
        <v>62</v>
      </c>
      <c r="D47" s="26" t="s">
        <v>71</v>
      </c>
      <c r="E47" s="27">
        <v>100000169445</v>
      </c>
      <c r="F47" s="26">
        <v>900900038</v>
      </c>
      <c r="G47" s="28" t="s">
        <v>72</v>
      </c>
      <c r="H47" s="29">
        <v>5500</v>
      </c>
      <c r="I47" s="20">
        <v>4416.95</v>
      </c>
      <c r="J47" s="30">
        <v>1083.05</v>
      </c>
      <c r="K47" s="31">
        <v>687.5</v>
      </c>
      <c r="L47" s="31">
        <f t="shared" si="0"/>
        <v>395.54999999999995</v>
      </c>
      <c r="M47" s="22"/>
    </row>
    <row r="48" spans="1:13" ht="21.75" customHeight="1">
      <c r="A48" s="23" t="s">
        <v>93</v>
      </c>
      <c r="B48" s="24" t="s">
        <v>61</v>
      </c>
      <c r="C48" s="25" t="s">
        <v>62</v>
      </c>
      <c r="D48" s="26" t="s">
        <v>71</v>
      </c>
      <c r="E48" s="27">
        <v>100000169446</v>
      </c>
      <c r="F48" s="26">
        <v>900900038</v>
      </c>
      <c r="G48" s="28" t="s">
        <v>72</v>
      </c>
      <c r="H48" s="29">
        <v>5500</v>
      </c>
      <c r="I48" s="20">
        <v>4416.95</v>
      </c>
      <c r="J48" s="30">
        <v>1083.05</v>
      </c>
      <c r="K48" s="31">
        <v>687.5</v>
      </c>
      <c r="L48" s="31">
        <f t="shared" si="0"/>
        <v>395.54999999999995</v>
      </c>
      <c r="M48" s="22"/>
    </row>
    <row r="49" spans="1:13" ht="21.75" customHeight="1">
      <c r="A49" s="23" t="s">
        <v>94</v>
      </c>
      <c r="B49" s="24" t="s">
        <v>61</v>
      </c>
      <c r="C49" s="25" t="s">
        <v>62</v>
      </c>
      <c r="D49" s="26" t="s">
        <v>71</v>
      </c>
      <c r="E49" s="27">
        <v>100000169447</v>
      </c>
      <c r="F49" s="26">
        <v>900900038</v>
      </c>
      <c r="G49" s="28" t="s">
        <v>72</v>
      </c>
      <c r="H49" s="29">
        <v>5500</v>
      </c>
      <c r="I49" s="20">
        <v>4416.95</v>
      </c>
      <c r="J49" s="30">
        <v>1083.05</v>
      </c>
      <c r="K49" s="31">
        <v>687.5</v>
      </c>
      <c r="L49" s="31">
        <f>J49-K49</f>
        <v>395.54999999999995</v>
      </c>
      <c r="M49" s="22"/>
    </row>
    <row r="50" spans="1:13" ht="21.75" customHeight="1">
      <c r="A50" s="23" t="s">
        <v>95</v>
      </c>
      <c r="B50" s="24" t="s">
        <v>61</v>
      </c>
      <c r="C50" s="25" t="s">
        <v>62</v>
      </c>
      <c r="D50" s="26" t="s">
        <v>71</v>
      </c>
      <c r="E50" s="27">
        <v>100000169448</v>
      </c>
      <c r="F50" s="26">
        <v>900900038</v>
      </c>
      <c r="G50" s="28" t="s">
        <v>72</v>
      </c>
      <c r="H50" s="29">
        <v>5500</v>
      </c>
      <c r="I50" s="20">
        <v>4416.95</v>
      </c>
      <c r="J50" s="30">
        <v>1083.05</v>
      </c>
      <c r="K50" s="31">
        <v>687.5</v>
      </c>
      <c r="L50" s="31">
        <f t="shared" si="0"/>
        <v>395.54999999999995</v>
      </c>
      <c r="M50" s="22"/>
    </row>
    <row r="51" spans="1:13" ht="21.75" customHeight="1">
      <c r="A51" s="23" t="s">
        <v>96</v>
      </c>
      <c r="B51" s="24" t="s">
        <v>61</v>
      </c>
      <c r="C51" s="25" t="s">
        <v>62</v>
      </c>
      <c r="D51" s="26" t="s">
        <v>71</v>
      </c>
      <c r="E51" s="27">
        <v>100000169449</v>
      </c>
      <c r="F51" s="26">
        <v>900900038</v>
      </c>
      <c r="G51" s="28" t="s">
        <v>72</v>
      </c>
      <c r="H51" s="29">
        <v>5500</v>
      </c>
      <c r="I51" s="20">
        <v>4416.95</v>
      </c>
      <c r="J51" s="30">
        <v>1083.05</v>
      </c>
      <c r="K51" s="31">
        <v>687.5</v>
      </c>
      <c r="L51" s="31">
        <f t="shared" si="0"/>
        <v>395.54999999999995</v>
      </c>
      <c r="M51" s="22"/>
    </row>
    <row r="52" spans="1:13" ht="21.75" customHeight="1">
      <c r="A52" s="23" t="s">
        <v>97</v>
      </c>
      <c r="B52" s="34" t="s">
        <v>61</v>
      </c>
      <c r="C52" s="25" t="s">
        <v>62</v>
      </c>
      <c r="D52" s="26" t="s">
        <v>71</v>
      </c>
      <c r="E52" s="27">
        <v>100000169450</v>
      </c>
      <c r="F52" s="26">
        <v>900900038</v>
      </c>
      <c r="G52" s="28" t="s">
        <v>72</v>
      </c>
      <c r="H52" s="29">
        <v>5500</v>
      </c>
      <c r="I52" s="20">
        <v>4416.95</v>
      </c>
      <c r="J52" s="30">
        <v>1083.05</v>
      </c>
      <c r="K52" s="31">
        <v>687.5</v>
      </c>
      <c r="L52" s="31">
        <f t="shared" si="0"/>
        <v>395.54999999999995</v>
      </c>
      <c r="M52" s="22"/>
    </row>
    <row r="53" spans="1:13" ht="21.75" customHeight="1">
      <c r="A53" s="23" t="s">
        <v>98</v>
      </c>
      <c r="B53" s="34" t="s">
        <v>61</v>
      </c>
      <c r="C53" s="25" t="s">
        <v>62</v>
      </c>
      <c r="D53" s="26" t="s">
        <v>71</v>
      </c>
      <c r="E53" s="27">
        <v>100000169451</v>
      </c>
      <c r="F53" s="26">
        <v>900900038</v>
      </c>
      <c r="G53" s="28" t="s">
        <v>72</v>
      </c>
      <c r="H53" s="29">
        <v>5500</v>
      </c>
      <c r="I53" s="20">
        <v>4416.95</v>
      </c>
      <c r="J53" s="30">
        <v>1083.05</v>
      </c>
      <c r="K53" s="31">
        <v>687.5</v>
      </c>
      <c r="L53" s="31">
        <f t="shared" si="0"/>
        <v>395.54999999999995</v>
      </c>
      <c r="M53" s="22"/>
    </row>
    <row r="54" spans="1:13">
      <c r="A54" s="23" t="s">
        <v>99</v>
      </c>
      <c r="B54" s="35" t="s">
        <v>61</v>
      </c>
      <c r="C54" s="36" t="s">
        <v>62</v>
      </c>
      <c r="D54" s="17" t="s">
        <v>71</v>
      </c>
      <c r="E54" s="37">
        <v>100000169452</v>
      </c>
      <c r="F54" s="17">
        <v>900900038</v>
      </c>
      <c r="G54" s="18" t="s">
        <v>72</v>
      </c>
      <c r="H54" s="38">
        <v>5500</v>
      </c>
      <c r="I54" s="20">
        <v>4416.95</v>
      </c>
      <c r="J54" s="39">
        <v>1083.05</v>
      </c>
      <c r="K54" s="31">
        <v>687.5</v>
      </c>
      <c r="L54" s="31">
        <f t="shared" si="0"/>
        <v>395.54999999999995</v>
      </c>
      <c r="M54" s="22"/>
    </row>
    <row r="55" spans="1:13">
      <c r="A55" s="23" t="s">
        <v>100</v>
      </c>
      <c r="B55" s="34" t="s">
        <v>61</v>
      </c>
      <c r="C55" s="36" t="s">
        <v>62</v>
      </c>
      <c r="D55" s="17" t="s">
        <v>71</v>
      </c>
      <c r="E55" s="37">
        <v>100000169453</v>
      </c>
      <c r="F55" s="26">
        <v>900900038</v>
      </c>
      <c r="G55" s="28" t="s">
        <v>72</v>
      </c>
      <c r="H55" s="38">
        <v>5500</v>
      </c>
      <c r="I55" s="20">
        <v>4416.95</v>
      </c>
      <c r="J55" s="39">
        <v>1083.05</v>
      </c>
      <c r="K55" s="31">
        <v>687.5</v>
      </c>
      <c r="L55" s="31">
        <f t="shared" si="0"/>
        <v>395.54999999999995</v>
      </c>
      <c r="M55" s="22"/>
    </row>
    <row r="56" spans="1:13">
      <c r="A56" s="23" t="s">
        <v>101</v>
      </c>
      <c r="B56" s="34" t="s">
        <v>61</v>
      </c>
      <c r="C56" s="40" t="s">
        <v>62</v>
      </c>
      <c r="D56" s="41" t="s">
        <v>71</v>
      </c>
      <c r="E56" s="27">
        <v>100000169454</v>
      </c>
      <c r="F56" s="26">
        <v>900900038</v>
      </c>
      <c r="G56" s="28" t="s">
        <v>72</v>
      </c>
      <c r="H56" s="42">
        <v>5500</v>
      </c>
      <c r="I56" s="20">
        <v>4416.95</v>
      </c>
      <c r="J56" s="43">
        <v>1083.05</v>
      </c>
      <c r="K56" s="31">
        <v>687.5</v>
      </c>
      <c r="L56" s="31">
        <f t="shared" si="0"/>
        <v>395.54999999999995</v>
      </c>
      <c r="M56" s="22"/>
    </row>
    <row r="57" spans="1:13">
      <c r="A57" s="44" t="s">
        <v>102</v>
      </c>
      <c r="B57" s="45" t="s">
        <v>61</v>
      </c>
      <c r="C57" s="46" t="s">
        <v>62</v>
      </c>
      <c r="D57" s="47" t="s">
        <v>71</v>
      </c>
      <c r="E57" s="48">
        <v>100000169455</v>
      </c>
      <c r="F57" s="47">
        <v>900900038</v>
      </c>
      <c r="G57" s="49" t="s">
        <v>72</v>
      </c>
      <c r="H57" s="50">
        <v>5500</v>
      </c>
      <c r="I57" s="51">
        <v>4416.95</v>
      </c>
      <c r="J57" s="52">
        <v>1083.05</v>
      </c>
      <c r="K57" s="53">
        <v>687.5</v>
      </c>
      <c r="L57" s="53">
        <f t="shared" si="0"/>
        <v>395.54999999999995</v>
      </c>
      <c r="M57" s="22"/>
    </row>
    <row r="58" spans="1:13" ht="21.75" thickBot="1">
      <c r="A58" s="54" t="s">
        <v>103</v>
      </c>
      <c r="B58" s="3"/>
      <c r="C58" s="3"/>
      <c r="D58" s="3"/>
      <c r="E58" s="3"/>
      <c r="F58" s="3"/>
      <c r="G58" s="55"/>
      <c r="H58" s="56">
        <f>SUM(H5:H57)</f>
        <v>1275875</v>
      </c>
      <c r="I58" s="57">
        <f>SUM(I5:I57)</f>
        <v>875388.01999999862</v>
      </c>
      <c r="J58" s="56">
        <f>SUM(J5:J57)</f>
        <v>400486.97999999969</v>
      </c>
      <c r="K58" s="58">
        <f>SUM(K5:K57)</f>
        <v>71682.87</v>
      </c>
      <c r="L58" s="59">
        <f>SUM(L5:L57)</f>
        <v>328804.10999999964</v>
      </c>
    </row>
    <row r="59" spans="1:13" ht="21.75" thickTop="1">
      <c r="C59" s="2"/>
      <c r="G59" s="60"/>
      <c r="H59" s="62"/>
      <c r="I59" s="62"/>
      <c r="J59" s="62"/>
    </row>
    <row r="60" spans="1:13">
      <c r="A60" s="63" t="s">
        <v>104</v>
      </c>
      <c r="B60" s="63"/>
      <c r="C60" s="63"/>
      <c r="D60" s="63"/>
      <c r="E60" s="63"/>
      <c r="G60" s="60"/>
      <c r="H60" s="62"/>
      <c r="I60" s="62"/>
      <c r="J60" s="62"/>
    </row>
    <row r="61" spans="1:13">
      <c r="A61" s="63" t="s">
        <v>105</v>
      </c>
      <c r="B61" s="63"/>
      <c r="C61" s="63"/>
      <c r="E61" s="64"/>
      <c r="G61" s="60"/>
      <c r="H61" s="62"/>
      <c r="I61" s="62"/>
      <c r="J61" s="62"/>
    </row>
    <row r="62" spans="1:13">
      <c r="A62" s="63" t="s">
        <v>106</v>
      </c>
      <c r="B62" s="63"/>
      <c r="C62" s="63"/>
      <c r="E62" s="64"/>
      <c r="G62" s="60"/>
      <c r="H62" s="62"/>
      <c r="I62" s="62"/>
      <c r="J62" s="62"/>
    </row>
    <row r="63" spans="1:13">
      <c r="A63" s="63" t="s">
        <v>107</v>
      </c>
      <c r="B63" s="63"/>
      <c r="C63" s="63"/>
      <c r="E63" s="64"/>
      <c r="G63" s="60"/>
      <c r="H63" s="62"/>
      <c r="I63" s="62"/>
      <c r="J63" s="62"/>
    </row>
    <row r="64" spans="1:13">
      <c r="A64" s="63" t="s">
        <v>108</v>
      </c>
      <c r="B64" s="63"/>
      <c r="C64" s="63"/>
      <c r="D64" s="64">
        <f>+K58</f>
        <v>71682.87</v>
      </c>
      <c r="E64" s="64"/>
      <c r="G64" s="60"/>
      <c r="H64" s="62"/>
      <c r="I64" s="62"/>
      <c r="J64" s="62"/>
    </row>
    <row r="65" spans="1:13">
      <c r="A65" s="63" t="s">
        <v>109</v>
      </c>
      <c r="B65" s="63"/>
      <c r="C65" s="63"/>
      <c r="E65" s="64">
        <f>SUM(D64)</f>
        <v>71682.87</v>
      </c>
      <c r="G65" s="60"/>
      <c r="H65" s="62"/>
      <c r="I65" s="62"/>
      <c r="J65" s="62"/>
    </row>
    <row r="66" spans="1:13">
      <c r="B66" s="65" t="s">
        <v>110</v>
      </c>
      <c r="C66" s="2"/>
      <c r="E66" s="64"/>
      <c r="G66" s="60"/>
      <c r="H66" s="62"/>
      <c r="I66" s="62"/>
      <c r="J66" s="62"/>
    </row>
    <row r="67" spans="1:13">
      <c r="B67" s="63"/>
      <c r="C67" s="63"/>
      <c r="D67" s="63"/>
      <c r="E67" s="63"/>
      <c r="F67" s="66"/>
      <c r="G67" s="60"/>
      <c r="H67" s="60"/>
      <c r="I67" s="60"/>
      <c r="J67" s="60"/>
    </row>
    <row r="68" spans="1:13" ht="26.25">
      <c r="C68" s="67" t="s">
        <v>111</v>
      </c>
      <c r="D68" s="68">
        <v>722489.54</v>
      </c>
      <c r="E68" s="69"/>
      <c r="G68" s="60"/>
      <c r="H68" s="62"/>
      <c r="I68" s="62"/>
      <c r="J68" s="62"/>
    </row>
    <row r="69" spans="1:13" s="70" customFormat="1" ht="26.25">
      <c r="A69" s="60"/>
      <c r="B69" s="60"/>
      <c r="C69" s="67" t="s">
        <v>112</v>
      </c>
      <c r="D69" s="68">
        <v>488019.37</v>
      </c>
      <c r="E69" s="69"/>
      <c r="F69" s="60"/>
      <c r="G69" s="60"/>
      <c r="H69" s="62"/>
      <c r="I69" s="62"/>
      <c r="J69" s="62"/>
    </row>
    <row r="70" spans="1:13" s="70" customFormat="1" ht="26.25">
      <c r="A70" s="60"/>
      <c r="B70" s="60"/>
      <c r="C70" s="67" t="s">
        <v>113</v>
      </c>
      <c r="D70" s="68">
        <f>D68-D69</f>
        <v>234470.17000000004</v>
      </c>
      <c r="E70" s="69"/>
      <c r="F70" s="60"/>
      <c r="G70" s="60"/>
      <c r="H70" s="62"/>
      <c r="I70" s="62"/>
      <c r="J70" s="62"/>
    </row>
    <row r="71" spans="1:13" s="70" customFormat="1" ht="26.25">
      <c r="A71" s="60"/>
      <c r="B71" s="60"/>
      <c r="C71" s="67"/>
      <c r="D71" s="69"/>
      <c r="E71" s="69"/>
      <c r="F71" s="60"/>
      <c r="G71" s="60"/>
      <c r="H71" s="62"/>
      <c r="I71" s="62"/>
      <c r="J71" s="62"/>
    </row>
    <row r="72" spans="1:13" s="70" customFormat="1" ht="26.25">
      <c r="A72" s="60"/>
      <c r="B72" s="60"/>
      <c r="C72" s="67"/>
      <c r="D72" s="69"/>
      <c r="E72" s="69"/>
      <c r="F72" s="60"/>
      <c r="G72" s="60"/>
      <c r="H72" s="62"/>
      <c r="I72" s="62"/>
      <c r="J72" s="62"/>
    </row>
    <row r="73" spans="1:13" ht="32.25" customHeight="1">
      <c r="A73" s="71" t="s">
        <v>114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2"/>
    </row>
  </sheetData>
  <mergeCells count="12">
    <mergeCell ref="A62:C62"/>
    <mergeCell ref="A63:C63"/>
    <mergeCell ref="A64:C64"/>
    <mergeCell ref="A65:C65"/>
    <mergeCell ref="B67:E67"/>
    <mergeCell ref="A73:L73"/>
    <mergeCell ref="A1:L1"/>
    <mergeCell ref="A2:L2"/>
    <mergeCell ref="A3:L3"/>
    <mergeCell ref="A58:G58"/>
    <mergeCell ref="A60:E60"/>
    <mergeCell ref="A61:C61"/>
  </mergeCells>
  <pageMargins left="0.19685039370078741" right="0.19685039370078741" top="0.19685039370078741" bottom="0.19685039370078741" header="0.51181102362204722" footer="0.15748031496062992"/>
  <pageSetup paperSize="9" scale="7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2026-10-05T04:21:59Z</dcterms:created>
  <dcterms:modified xsi:type="dcterms:W3CDTF">2026-10-05T04:22:10Z</dcterms:modified>
</cp:coreProperties>
</file>