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3B14F7AA-D81B-4B6E-9DFA-939715640914}" xr6:coauthVersionLast="47" xr6:coauthVersionMax="47" xr10:uidLastSave="{00000000-0000-0000-0000-000000000000}"/>
  <bookViews>
    <workbookView xWindow="3720" yWindow="525" windowWidth="16185" windowHeight="15300" xr2:uid="{B78B2049-5F3E-45A6-97A3-F4C2D8A36F09}"/>
  </bookViews>
  <sheets>
    <sheet name="2569" sheetId="1" r:id="rId1"/>
  </sheets>
  <definedNames>
    <definedName name="_xlnm._FilterDatabase" localSheetId="0" hidden="1">'2569'!$E$1:$E$23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" l="1"/>
  <c r="D16" i="1" s="1"/>
  <c r="E17" i="1" s="1"/>
  <c r="J10" i="1"/>
  <c r="D21" i="1" s="1"/>
  <c r="D22" i="1" s="1"/>
  <c r="I10" i="1"/>
  <c r="H10" i="1"/>
  <c r="L9" i="1"/>
  <c r="L8" i="1"/>
  <c r="L7" i="1"/>
  <c r="L6" i="1"/>
  <c r="L5" i="1"/>
  <c r="L10" i="1" s="1"/>
</calcChain>
</file>

<file path=xl/sharedStrings.xml><?xml version="1.0" encoding="utf-8"?>
<sst xmlns="http://schemas.openxmlformats.org/spreadsheetml/2006/main" count="52" uniqueCount="43">
  <si>
    <t>ทะเบียนคุมสินทรัพย์รับบริจาค</t>
  </si>
  <si>
    <t>สำนักบริหารพื้นที่อนุรักษ์ที่ 13 สาขาลำปาง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</si>
  <si>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</si>
  <si>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</si>
  <si>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</si>
  <si>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</si>
  <si>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</si>
  <si>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</si>
  <si>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</si>
  <si>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</si>
  <si>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</si>
  <si>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</si>
  <si>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</si>
  <si>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</si>
  <si>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</si>
  <si>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</si>
  <si>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ครุภัณฑ์สำนักงาน</t>
  </si>
  <si>
    <t>เครื่องปรับอากาศ แบบติดผนัง ยี่ห้อ SAIJO DENKI</t>
  </si>
  <si>
    <t>13.09.2018</t>
  </si>
  <si>
    <t>009/000</t>
  </si>
  <si>
    <t>2</t>
  </si>
  <si>
    <t>3</t>
  </si>
  <si>
    <t>เครื่องปรับอากาศ แบบติดผนัง ยี่ห้อ EMINENT</t>
  </si>
  <si>
    <t>4</t>
  </si>
  <si>
    <t>ครุภัณฑ์ยานพาหนะและขนส่ง</t>
  </si>
  <si>
    <t>รถจักรยานยนต์ยี่ห้อคาวาซากิ รุ่น KLX150GJF</t>
  </si>
  <si>
    <t>03.02.2020</t>
  </si>
  <si>
    <t>008/000</t>
  </si>
  <si>
    <t>5</t>
  </si>
  <si>
    <t>ครุภัณฑ์สำรวจ</t>
  </si>
  <si>
    <t>อากาศยานไร้คนขับ (Drone)ยี่ห้อ DJI รุ่น MAVIC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</si>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</sst>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2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5" fontId="2" fillId="2" borderId="4" xfId="2" applyFont="1" applyFill="1" applyBorder="1" applyAlignment="1">
      <alignment horizontal="center" vertical="center" wrapText="1"/>
    </xf>
    <xf numFmtId="165" fontId="2" fillId="2" borderId="3" xfId="2" applyFont="1" applyFill="1" applyBorder="1" applyAlignment="1">
      <alignment horizontal="center" vertical="center" wrapText="1"/>
    </xf>
    <xf numFmtId="165" fontId="2" fillId="2" borderId="3" xfId="2" applyFont="1" applyFill="1" applyBorder="1" applyAlignment="1">
      <alignment horizontal="center" vertical="center" wrapText="1" shrinkToFit="1"/>
    </xf>
    <xf numFmtId="0" fontId="2" fillId="2" borderId="0" xfId="1" applyFont="1" applyFill="1"/>
    <xf numFmtId="0" fontId="3" fillId="2" borderId="6" xfId="1" quotePrefix="1" applyFont="1" applyFill="1" applyBorder="1" applyAlignment="1">
      <alignment horizontal="center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right" wrapText="1"/>
    </xf>
    <xf numFmtId="0" fontId="3" fillId="2" borderId="7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165" fontId="3" fillId="2" borderId="8" xfId="2" applyFont="1" applyFill="1" applyBorder="1" applyAlignment="1">
      <alignment horizontal="center" vertical="center" wrapText="1"/>
    </xf>
    <xf numFmtId="165" fontId="3" fillId="2" borderId="7" xfId="2" applyFont="1" applyFill="1" applyBorder="1" applyAlignment="1">
      <alignment horizontal="center" vertical="center" wrapText="1"/>
    </xf>
    <xf numFmtId="165" fontId="3" fillId="2" borderId="7" xfId="2" applyFont="1" applyFill="1" applyBorder="1"/>
    <xf numFmtId="165" fontId="3" fillId="2" borderId="0" xfId="1" applyNumberFormat="1" applyFont="1" applyFill="1"/>
    <xf numFmtId="0" fontId="5" fillId="2" borderId="10" xfId="1" quotePrefix="1" applyFont="1" applyFill="1" applyBorder="1" applyAlignment="1">
      <alignment horizontal="center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/>
    <xf numFmtId="0" fontId="5" fillId="2" borderId="11" xfId="1" applyFont="1" applyFill="1" applyBorder="1" applyAlignment="1">
      <alignment horizontal="center"/>
    </xf>
    <xf numFmtId="1" fontId="5" fillId="2" borderId="12" xfId="1" applyNumberFormat="1" applyFont="1" applyFill="1" applyBorder="1"/>
    <xf numFmtId="0" fontId="5" fillId="2" borderId="13" xfId="1" applyFont="1" applyFill="1" applyBorder="1" applyAlignment="1">
      <alignment horizontal="center"/>
    </xf>
    <xf numFmtId="4" fontId="5" fillId="2" borderId="12" xfId="1" applyNumberFormat="1" applyFont="1" applyFill="1" applyBorder="1"/>
    <xf numFmtId="4" fontId="5" fillId="2" borderId="11" xfId="1" applyNumberFormat="1" applyFont="1" applyFill="1" applyBorder="1"/>
    <xf numFmtId="165" fontId="3" fillId="2" borderId="11" xfId="2" applyFont="1" applyFill="1" applyBorder="1"/>
    <xf numFmtId="0" fontId="5" fillId="2" borderId="0" xfId="1" applyFont="1" applyFill="1"/>
    <xf numFmtId="0" fontId="3" fillId="2" borderId="10" xfId="1" quotePrefix="1" applyFont="1" applyFill="1" applyBorder="1" applyAlignment="1">
      <alignment horizontal="center"/>
    </xf>
    <xf numFmtId="0" fontId="3" fillId="2" borderId="11" xfId="1" applyFont="1" applyFill="1" applyBorder="1" applyAlignment="1">
      <alignment horizontal="left" vertical="center" wrapText="1"/>
    </xf>
    <xf numFmtId="0" fontId="6" fillId="2" borderId="12" xfId="1" applyFont="1" applyFill="1" applyBorder="1"/>
    <xf numFmtId="0" fontId="6" fillId="2" borderId="11" xfId="1" applyFont="1" applyFill="1" applyBorder="1" applyAlignment="1">
      <alignment horizontal="center"/>
    </xf>
    <xf numFmtId="1" fontId="6" fillId="2" borderId="12" xfId="1" applyNumberFormat="1" applyFont="1" applyFill="1" applyBorder="1"/>
    <xf numFmtId="0" fontId="3" fillId="2" borderId="11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4" fontId="6" fillId="2" borderId="12" xfId="1" applyNumberFormat="1" applyFont="1" applyFill="1" applyBorder="1"/>
    <xf numFmtId="4" fontId="6" fillId="2" borderId="11" xfId="1" applyNumberFormat="1" applyFont="1" applyFill="1" applyBorder="1"/>
    <xf numFmtId="0" fontId="3" fillId="2" borderId="13" xfId="1" applyFont="1" applyFill="1" applyBorder="1" applyAlignment="1">
      <alignment horizontal="center"/>
    </xf>
    <xf numFmtId="0" fontId="3" fillId="2" borderId="14" xfId="1" quotePrefix="1" applyFont="1" applyFill="1" applyBorder="1" applyAlignment="1">
      <alignment horizontal="center"/>
    </xf>
    <xf numFmtId="0" fontId="3" fillId="2" borderId="15" xfId="1" applyFont="1" applyFill="1" applyBorder="1" applyAlignment="1">
      <alignment horizontal="left" vertical="center" wrapText="1"/>
    </xf>
    <xf numFmtId="0" fontId="6" fillId="2" borderId="16" xfId="1" applyFont="1" applyFill="1" applyBorder="1"/>
    <xf numFmtId="0" fontId="6" fillId="2" borderId="15" xfId="1" applyFont="1" applyFill="1" applyBorder="1" applyAlignment="1">
      <alignment horizontal="center"/>
    </xf>
    <xf numFmtId="1" fontId="6" fillId="2" borderId="16" xfId="1" applyNumberFormat="1" applyFont="1" applyFill="1" applyBorder="1"/>
    <xf numFmtId="0" fontId="3" fillId="2" borderId="15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4" fontId="6" fillId="2" borderId="16" xfId="1" applyNumberFormat="1" applyFont="1" applyFill="1" applyBorder="1"/>
    <xf numFmtId="165" fontId="3" fillId="2" borderId="18" xfId="2" applyFont="1" applyFill="1" applyBorder="1" applyAlignment="1">
      <alignment horizontal="center" vertical="center" wrapText="1"/>
    </xf>
    <xf numFmtId="4" fontId="6" fillId="2" borderId="15" xfId="1" applyNumberFormat="1" applyFont="1" applyFill="1" applyBorder="1"/>
    <xf numFmtId="165" fontId="3" fillId="2" borderId="15" xfId="2" applyFont="1" applyFill="1" applyBorder="1"/>
    <xf numFmtId="0" fontId="3" fillId="2" borderId="19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165" fontId="3" fillId="2" borderId="21" xfId="2" applyFont="1" applyFill="1" applyBorder="1"/>
    <xf numFmtId="165" fontId="3" fillId="2" borderId="22" xfId="2" applyFont="1" applyFill="1" applyBorder="1"/>
    <xf numFmtId="165" fontId="3" fillId="3" borderId="21" xfId="2" applyFont="1" applyFill="1" applyBorder="1"/>
    <xf numFmtId="165" fontId="3" fillId="2" borderId="23" xfId="2" applyFont="1" applyFill="1" applyBorder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 applyAlignment="1">
      <alignment horizontal="center"/>
    </xf>
    <xf numFmtId="4" fontId="7" fillId="2" borderId="0" xfId="1" applyNumberFormat="1" applyFont="1" applyFill="1"/>
    <xf numFmtId="0" fontId="3" fillId="2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165" fontId="3" fillId="2" borderId="0" xfId="2" applyFont="1" applyFill="1" applyBorder="1" applyAlignment="1">
      <alignment horizontal="center"/>
    </xf>
    <xf numFmtId="4" fontId="3" fillId="2" borderId="0" xfId="1" applyNumberFormat="1" applyFont="1" applyFill="1"/>
    <xf numFmtId="0" fontId="3" fillId="2" borderId="0" xfId="1" applyFont="1" applyFill="1" applyAlignment="1">
      <alignment horizontal="left"/>
    </xf>
    <xf numFmtId="1" fontId="6" fillId="2" borderId="0" xfId="1" applyNumberFormat="1" applyFont="1" applyFill="1"/>
    <xf numFmtId="0" fontId="6" fillId="2" borderId="0" xfId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165" fontId="8" fillId="2" borderId="0" xfId="0" applyNumberFormat="1" applyFont="1" applyFill="1" applyAlignment="1">
      <alignment horizontal="center"/>
    </xf>
    <xf numFmtId="165" fontId="3" fillId="2" borderId="0" xfId="3" applyFont="1" applyFill="1" applyBorder="1" applyAlignment="1">
      <alignment horizontal="center"/>
    </xf>
    <xf numFmtId="4" fontId="3" fillId="2" borderId="0" xfId="0" applyNumberFormat="1" applyFont="1" applyFill="1"/>
    <xf numFmtId="0" fontId="3" fillId="2" borderId="0" xfId="0" applyFont="1" applyFill="1"/>
    <xf numFmtId="165" fontId="3" fillId="2" borderId="0" xfId="3" applyFont="1" applyFill="1" applyBorder="1"/>
    <xf numFmtId="0" fontId="9" fillId="2" borderId="0" xfId="0" applyFont="1" applyFill="1" applyAlignment="1">
      <alignment horizontal="right"/>
    </xf>
    <xf numFmtId="165" fontId="9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3" fillId="2" borderId="0" xfId="1" applyFont="1" applyFill="1" applyAlignment="1">
      <alignment wrapText="1"/>
    </xf>
    <xf numFmtId="164" fontId="3" fillId="2" borderId="0" xfId="1" applyNumberFormat="1" applyFont="1" applyFill="1" applyAlignment="1">
      <alignment horizontal="center"/>
    </xf>
  </cellXfs>
  <cellStyles count="4">
    <cellStyle name="Comma 2" xfId="2" xr:uid="{20CAF323-5A80-4652-B842-A05D47CF9D99}"/>
    <cellStyle name="Comma 3" xfId="3" xr:uid="{A703964C-344C-402D-9542-7829DAB5C9A2}"/>
    <cellStyle name="Normal 8" xfId="1" xr:uid="{1FF1E181-06B7-47D8-996A-AA7AE5D0842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123825</xdr:rowOff>
    </xdr:from>
    <xdr:to>
      <xdr:col>12</xdr:col>
      <xdr:colOff>295275</xdr:colOff>
      <xdr:row>37</xdr:row>
      <xdr:rowOff>60665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F4332D6-A22D-4725-BD7C-CF3D30F69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96175"/>
          <a:ext cx="13973175" cy="3403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0336D-D9C1-4F3B-AFFC-488C51F9AAC1}">
  <dimension ref="A1:M24"/>
  <sheetViews>
    <sheetView tabSelected="1" zoomScale="80" zoomScaleNormal="80" workbookViewId="0">
      <selection activeCell="S22" sqref="S22"/>
    </sheetView>
  </sheetViews>
  <sheetFormatPr defaultColWidth="9" defaultRowHeight="21"/>
  <cols>
    <col min="1" max="1" width="6.42578125" style="62" customWidth="1"/>
    <col min="2" max="2" width="26" style="62" customWidth="1"/>
    <col min="3" max="3" width="42.28515625" style="83" bestFit="1" customWidth="1"/>
    <col min="4" max="4" width="20.7109375" style="62" bestFit="1" customWidth="1"/>
    <col min="5" max="5" width="15.42578125" style="63" bestFit="1" customWidth="1"/>
    <col min="6" max="6" width="11.7109375" style="62" bestFit="1" customWidth="1"/>
    <col min="7" max="7" width="10" style="84" customWidth="1"/>
    <col min="8" max="9" width="14.7109375" style="2" customWidth="1"/>
    <col min="10" max="10" width="14.7109375" style="2" bestFit="1" customWidth="1"/>
    <col min="11" max="11" width="13.7109375" style="2" bestFit="1" customWidth="1"/>
    <col min="12" max="12" width="14.710937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100000154483</v>
      </c>
      <c r="F5" s="18">
        <v>900900051</v>
      </c>
      <c r="G5" s="19" t="s">
        <v>19</v>
      </c>
      <c r="H5" s="20">
        <v>20000</v>
      </c>
      <c r="I5" s="21">
        <v>15665.14</v>
      </c>
      <c r="J5" s="21">
        <v>4334.8599999999997</v>
      </c>
      <c r="K5" s="22">
        <v>2222.2199999999998</v>
      </c>
      <c r="L5" s="22">
        <f>J5-K5</f>
        <v>2112.64</v>
      </c>
      <c r="M5" s="23"/>
    </row>
    <row r="6" spans="1:13" s="33" customFormat="1" ht="21.75" customHeight="1">
      <c r="A6" s="24" t="s">
        <v>20</v>
      </c>
      <c r="B6" s="25" t="s">
        <v>16</v>
      </c>
      <c r="C6" s="26" t="s">
        <v>17</v>
      </c>
      <c r="D6" s="27" t="s">
        <v>18</v>
      </c>
      <c r="E6" s="28">
        <v>100000154484</v>
      </c>
      <c r="F6" s="27">
        <v>900900051</v>
      </c>
      <c r="G6" s="29" t="s">
        <v>19</v>
      </c>
      <c r="H6" s="30">
        <v>20000</v>
      </c>
      <c r="I6" s="21">
        <v>15665.14</v>
      </c>
      <c r="J6" s="31">
        <v>4334.8599999999997</v>
      </c>
      <c r="K6" s="32">
        <v>2222.2199999999998</v>
      </c>
      <c r="L6" s="32">
        <f>J6-K6</f>
        <v>2112.64</v>
      </c>
      <c r="M6" s="23"/>
    </row>
    <row r="7" spans="1:13" ht="21.75" customHeight="1">
      <c r="A7" s="34" t="s">
        <v>21</v>
      </c>
      <c r="B7" s="35" t="s">
        <v>16</v>
      </c>
      <c r="C7" s="36" t="s">
        <v>22</v>
      </c>
      <c r="D7" s="37" t="s">
        <v>18</v>
      </c>
      <c r="E7" s="38">
        <v>100000154485</v>
      </c>
      <c r="F7" s="39">
        <v>900900051</v>
      </c>
      <c r="G7" s="40" t="s">
        <v>19</v>
      </c>
      <c r="H7" s="41">
        <v>20000</v>
      </c>
      <c r="I7" s="21">
        <v>15665.14</v>
      </c>
      <c r="J7" s="42">
        <v>4334.8599999999997</v>
      </c>
      <c r="K7" s="32">
        <v>2222.2199999999998</v>
      </c>
      <c r="L7" s="32">
        <f t="shared" ref="L7:L9" si="0">J7-K7</f>
        <v>2112.64</v>
      </c>
      <c r="M7" s="23"/>
    </row>
    <row r="8" spans="1:13" ht="21.75" customHeight="1">
      <c r="A8" s="24" t="s">
        <v>23</v>
      </c>
      <c r="B8" s="35" t="s">
        <v>24</v>
      </c>
      <c r="C8" s="36" t="s">
        <v>25</v>
      </c>
      <c r="D8" s="37" t="s">
        <v>26</v>
      </c>
      <c r="E8" s="38">
        <v>100000182952</v>
      </c>
      <c r="F8" s="39">
        <v>900900051</v>
      </c>
      <c r="G8" s="43" t="s">
        <v>27</v>
      </c>
      <c r="H8" s="41">
        <v>79000</v>
      </c>
      <c r="I8" s="21">
        <v>55889.53</v>
      </c>
      <c r="J8" s="42">
        <v>23110.47</v>
      </c>
      <c r="K8" s="32">
        <v>9877.43</v>
      </c>
      <c r="L8" s="32">
        <f t="shared" si="0"/>
        <v>13233.04</v>
      </c>
      <c r="M8" s="23"/>
    </row>
    <row r="9" spans="1:13" ht="21.75" customHeight="1">
      <c r="A9" s="44" t="s">
        <v>28</v>
      </c>
      <c r="B9" s="45" t="s">
        <v>29</v>
      </c>
      <c r="C9" s="46" t="s">
        <v>30</v>
      </c>
      <c r="D9" s="47" t="s">
        <v>26</v>
      </c>
      <c r="E9" s="48">
        <v>100000182953</v>
      </c>
      <c r="F9" s="49">
        <v>900900051</v>
      </c>
      <c r="G9" s="50" t="s">
        <v>27</v>
      </c>
      <c r="H9" s="51">
        <v>28990</v>
      </c>
      <c r="I9" s="52">
        <v>20509.330000000002</v>
      </c>
      <c r="J9" s="53">
        <v>8480.67</v>
      </c>
      <c r="K9" s="54">
        <v>3624.64</v>
      </c>
      <c r="L9" s="54">
        <f t="shared" si="0"/>
        <v>4856.0300000000007</v>
      </c>
      <c r="M9" s="23"/>
    </row>
    <row r="10" spans="1:13" ht="21.75" thickBot="1">
      <c r="A10" s="55" t="s">
        <v>31</v>
      </c>
      <c r="B10" s="56"/>
      <c r="C10" s="56"/>
      <c r="D10" s="56"/>
      <c r="E10" s="56"/>
      <c r="F10" s="56"/>
      <c r="G10" s="57"/>
      <c r="H10" s="58">
        <f>SUM(H5:H9)</f>
        <v>167990</v>
      </c>
      <c r="I10" s="59">
        <f>SUM(I5:I9)</f>
        <v>123394.28</v>
      </c>
      <c r="J10" s="58">
        <f>SUM(J5:J9)</f>
        <v>44595.72</v>
      </c>
      <c r="K10" s="60">
        <f>SUM(K5:K9)</f>
        <v>20168.73</v>
      </c>
      <c r="L10" s="61">
        <f>SUM(L5:L9)</f>
        <v>24426.989999999998</v>
      </c>
    </row>
    <row r="11" spans="1:13" ht="21.75" thickTop="1">
      <c r="C11" s="2"/>
      <c r="G11" s="62"/>
      <c r="H11" s="64"/>
      <c r="I11" s="64"/>
      <c r="J11" s="64"/>
    </row>
    <row r="12" spans="1:13">
      <c r="A12" s="65" t="s">
        <v>32</v>
      </c>
      <c r="B12" s="66"/>
      <c r="C12" s="66"/>
      <c r="D12" s="66"/>
      <c r="E12" s="66"/>
      <c r="G12" s="62"/>
      <c r="H12" s="64"/>
      <c r="I12" s="64"/>
      <c r="J12" s="64"/>
    </row>
    <row r="13" spans="1:13">
      <c r="A13" s="65" t="s">
        <v>33</v>
      </c>
      <c r="B13" s="66"/>
      <c r="C13" s="66"/>
      <c r="E13" s="67"/>
      <c r="G13" s="62"/>
      <c r="H13" s="64"/>
      <c r="I13" s="64"/>
      <c r="J13" s="64"/>
    </row>
    <row r="14" spans="1:13">
      <c r="A14" s="65" t="s">
        <v>34</v>
      </c>
      <c r="B14" s="66"/>
      <c r="C14" s="66"/>
      <c r="E14" s="67"/>
      <c r="G14" s="62"/>
      <c r="H14" s="68"/>
      <c r="I14" s="68"/>
      <c r="J14" s="68"/>
    </row>
    <row r="15" spans="1:13">
      <c r="A15" s="65" t="s">
        <v>35</v>
      </c>
      <c r="B15" s="66"/>
      <c r="C15" s="66"/>
      <c r="E15" s="67"/>
      <c r="G15" s="62"/>
      <c r="H15" s="68"/>
      <c r="I15" s="68"/>
      <c r="J15" s="68"/>
    </row>
    <row r="16" spans="1:13">
      <c r="A16" s="65" t="s">
        <v>36</v>
      </c>
      <c r="B16" s="66"/>
      <c r="C16" s="66"/>
      <c r="D16" s="67">
        <f>+K10</f>
        <v>20168.73</v>
      </c>
      <c r="E16" s="67"/>
      <c r="G16" s="62"/>
      <c r="H16" s="68"/>
      <c r="I16" s="68"/>
      <c r="J16" s="68"/>
    </row>
    <row r="17" spans="1:13">
      <c r="A17" s="65" t="s">
        <v>37</v>
      </c>
      <c r="B17" s="66"/>
      <c r="C17" s="66"/>
      <c r="E17" s="67">
        <f>SUM(D16)</f>
        <v>20168.73</v>
      </c>
      <c r="G17" s="62"/>
      <c r="H17" s="68"/>
      <c r="I17" s="68"/>
      <c r="J17" s="68"/>
    </row>
    <row r="18" spans="1:13">
      <c r="B18" s="69" t="s">
        <v>38</v>
      </c>
      <c r="C18" s="2"/>
      <c r="E18" s="67"/>
      <c r="G18" s="62"/>
      <c r="H18" s="68"/>
      <c r="I18" s="68"/>
      <c r="J18" s="68"/>
    </row>
    <row r="19" spans="1:13">
      <c r="B19" s="65"/>
      <c r="C19" s="66"/>
      <c r="D19" s="66"/>
      <c r="E19" s="66"/>
      <c r="F19" s="70"/>
      <c r="G19" s="62"/>
      <c r="H19" s="71"/>
      <c r="I19" s="71"/>
      <c r="J19" s="71"/>
    </row>
    <row r="20" spans="1:13" s="77" customFormat="1" ht="26.25">
      <c r="A20" s="72"/>
      <c r="B20" s="72"/>
      <c r="C20" s="73" t="s">
        <v>39</v>
      </c>
      <c r="D20" s="74">
        <v>811595.72</v>
      </c>
      <c r="E20" s="75"/>
      <c r="F20" s="72"/>
      <c r="G20" s="72"/>
      <c r="H20" s="76"/>
      <c r="I20" s="76"/>
      <c r="J20" s="76"/>
    </row>
    <row r="21" spans="1:13" s="78" customFormat="1" ht="26.25">
      <c r="A21" s="72"/>
      <c r="B21" s="72"/>
      <c r="C21" s="73" t="s">
        <v>40</v>
      </c>
      <c r="D21" s="74">
        <f>J10</f>
        <v>44595.72</v>
      </c>
      <c r="E21" s="75"/>
      <c r="F21" s="72"/>
      <c r="G21" s="72"/>
      <c r="H21" s="76"/>
      <c r="I21" s="76"/>
      <c r="J21" s="76"/>
    </row>
    <row r="22" spans="1:13" s="78" customFormat="1" ht="26.25">
      <c r="A22" s="72"/>
      <c r="B22" s="72"/>
      <c r="C22" s="79" t="s">
        <v>41</v>
      </c>
      <c r="D22" s="80">
        <f>D20-D21</f>
        <v>767000</v>
      </c>
      <c r="E22" s="75"/>
      <c r="F22" s="72"/>
      <c r="G22" s="72"/>
      <c r="H22" s="76"/>
      <c r="I22" s="76"/>
      <c r="J22" s="76"/>
    </row>
    <row r="23" spans="1:13" s="78" customFormat="1" ht="26.25">
      <c r="A23" s="72"/>
      <c r="B23" s="72"/>
      <c r="C23" s="79"/>
      <c r="D23" s="75"/>
      <c r="E23" s="75"/>
      <c r="F23" s="72"/>
      <c r="G23" s="72"/>
      <c r="H23" s="76"/>
      <c r="I23" s="76"/>
      <c r="J23" s="76"/>
    </row>
    <row r="24" spans="1:13" s="77" customFormat="1" ht="32.25" customHeight="1">
      <c r="A24" s="81" t="s">
        <v>42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2"/>
    </row>
  </sheetData>
  <mergeCells count="12">
    <mergeCell ref="A14:C14"/>
    <mergeCell ref="A15:C15"/>
    <mergeCell ref="A16:C16"/>
    <mergeCell ref="A17:C17"/>
    <mergeCell ref="B19:E19"/>
    <mergeCell ref="A24:L24"/>
    <mergeCell ref="A1:L1"/>
    <mergeCell ref="A2:L2"/>
    <mergeCell ref="A3:L3"/>
    <mergeCell ref="A10:G10"/>
    <mergeCell ref="A12:E12"/>
    <mergeCell ref="A13:C13"/>
  </mergeCells>
  <pageMargins left="0.19685039370078741" right="0.19685039370078741" top="0.19685039370078741" bottom="0.19685039370078741" header="0.51181102362204722" footer="0.15748031496062992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2026-10-05T04:22:20Z</dcterms:created>
  <dcterms:modified xsi:type="dcterms:W3CDTF">2026-10-05T04:22:32Z</dcterms:modified>
</cp:coreProperties>
</file>