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ปอย\19.รายได้รอรับรู้ 2567 ลงหน้าเวป\ปี 2569\ขึ้นเว็ป\"/>
    </mc:Choice>
  </mc:AlternateContent>
  <xr:revisionPtr revIDLastSave="0" documentId="8_{EB3A4A9A-DD9E-4523-92A9-1D9ED0D5B295}" xr6:coauthVersionLast="47" xr6:coauthVersionMax="47" xr10:uidLastSave="{00000000-0000-0000-0000-000000000000}"/>
  <bookViews>
    <workbookView xWindow="-120" yWindow="-120" windowWidth="29040" windowHeight="15720" xr2:uid="{99796292-4699-4DA6-B7EE-399324BB687E}"/>
  </bookViews>
  <sheets>
    <sheet name="2569" sheetId="1" r:id="rId1"/>
  </sheets>
  <definedNames>
    <definedName name="_xlnm._FilterDatabase" localSheetId="0" hidden="1">'2569'!$E$1:$E$45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2" i="1" l="1"/>
  <c r="D38" i="1" s="1"/>
  <c r="E39" i="1" s="1"/>
  <c r="J32" i="1"/>
  <c r="D43" i="1" s="1"/>
  <c r="D44" i="1" s="1"/>
  <c r="I32" i="1"/>
  <c r="H32" i="1"/>
  <c r="L31" i="1"/>
  <c r="L30" i="1"/>
  <c r="L29" i="1"/>
  <c r="L28" i="1"/>
  <c r="L27" i="1"/>
  <c r="L26" i="1"/>
  <c r="L25" i="1"/>
  <c r="L24" i="1"/>
  <c r="L23" i="1"/>
  <c r="L22" i="1"/>
  <c r="L21" i="1"/>
  <c r="L32" i="1" s="1"/>
  <c r="L20" i="1"/>
  <c r="L19" i="1"/>
  <c r="L18" i="1"/>
  <c r="L17" i="1"/>
</calcChain>
</file>

<file path=xl/sharedStrings.xml><?xml version="1.0" encoding="utf-8"?>
<sst xmlns="http://schemas.openxmlformats.org/spreadsheetml/2006/main" count="203" uniqueCount="93">
  <si>
    <t>ทะเบียนคุมสินทรัพย์รับบริจาค</t>
  </si>
  <si>
    <t>สำนักบริหารพื้นที่อนุรักษ์ ที่ 12 (นครสววรค์ )</t>
  </si>
  <si>
    <t>ณ 30  กันยายน 2569</t>
  </si>
  <si>
    <t>ลำดับที่</t>
  </si>
  <si>
    <t>ประเภทครุภัณฑ์</t>
  </si>
  <si>
    <t>รายการ</t>
  </si>
  <si>
    <t>ว.ด.ป.ได้มา</t>
  </si>
  <si>
    <t>รหัสสินทรัพย์รายตัว(GFMIS)</t>
  </si>
  <si>
    <t>ศูนย์ต้นทุน (GFMIS)</t>
  </si>
  <si>
    <t>อายุการใช้งาน(ปี)</t>
  </si>
  <si>
    <t>มูลค่า
รับบริจาค</t>
  </si>
  <si>
    <t>ค่าเสื่อมสะสม</t>
  </si>
  <si>
    <t>มูลค่าคงเหลือ
ตามบัญชี
ณ 30 ก.ย.68</t>
  </si>
  <si>
    <t>ค่าเสื่อมปี 69 ที่ต้องปรับปรุง</t>
  </si>
  <si>
    <t>มูลค่าคงเหลือ
ตามบัญชี 
ณ 30 ก.ย.69</t>
  </si>
  <si>
    <t>1</t>
  </si>
  <si>
    <t>ครุภัณฑ์สำนักงาน</t>
  </si>
  <si>
    <t>เครื่องปรับอากาศยี่ห้อ Mitsubishi Elec</t>
  </si>
  <si>
    <t>15.08.2014</t>
  </si>
  <si>
    <t>010/000</t>
  </si>
  <si>
    <t>-</t>
  </si>
  <si>
    <t xml:space="preserve"> - </t>
  </si>
  <si>
    <t>2</t>
  </si>
  <si>
    <t>3</t>
  </si>
  <si>
    <t>4</t>
  </si>
  <si>
    <t>5</t>
  </si>
  <si>
    <t>6</t>
  </si>
  <si>
    <t>7</t>
  </si>
  <si>
    <t>8</t>
  </si>
  <si>
    <t>9</t>
  </si>
  <si>
    <t>เครื่องปรับอากาศ ยี่ห้อ Mitsubishi รุ่น SRC 13 CNV</t>
  </si>
  <si>
    <t>26.02.2558</t>
  </si>
  <si>
    <t>10</t>
  </si>
  <si>
    <t>100000091766</t>
  </si>
  <si>
    <t>11</t>
  </si>
  <si>
    <t>เครื่องปรับอากาศยี่ห้อMITSUBISHIติดผนัง</t>
  </si>
  <si>
    <t>06.07.2558</t>
  </si>
  <si>
    <t>12</t>
  </si>
  <si>
    <t>13</t>
  </si>
  <si>
    <t>เครื่องปรับอากาศยี่ห้อCENTRAL AIR</t>
  </si>
  <si>
    <t>31.10.2559</t>
  </si>
  <si>
    <t>14</t>
  </si>
  <si>
    <t>เครื่องปรับอากาศยี่ห้อMITSUBISHI ELECTRIC</t>
  </si>
  <si>
    <t>100000124761</t>
  </si>
  <si>
    <t>15</t>
  </si>
  <si>
    <t>เครื่องปรับอากาศยี่ห้อ:MITSUBISHIรุ่น:SRK/c13CRV</t>
  </si>
  <si>
    <t>23.02.2560</t>
  </si>
  <si>
    <t>16</t>
  </si>
  <si>
    <t>เครื่องปรับอาศยี่ห้อ:MITSUBISHIรุ่น:SRK/c13CRV</t>
  </si>
  <si>
    <t>100000129930</t>
  </si>
  <si>
    <t>17</t>
  </si>
  <si>
    <t>เครื่องปรับอากาศยี่ห้อ:CENTRAL AIRรุ่นCFWIFE13 13</t>
  </si>
  <si>
    <t>13.03.2560</t>
  </si>
  <si>
    <t>18</t>
  </si>
  <si>
    <t>เครื่องปรับอากาศยี่ห้อ:SAIJO DENKIรุ่น:W09G-S-SIGP</t>
  </si>
  <si>
    <t>19</t>
  </si>
  <si>
    <t>เครื่องปรับอากาศยี่ห้อ:MITSUI CHOFU</t>
  </si>
  <si>
    <t>15.01.2561</t>
  </si>
  <si>
    <t>20</t>
  </si>
  <si>
    <t>เครื่องปรับอากาศ ยี่ห้อ: SAMSUNG รุ่น AR13MRFNQWKX</t>
  </si>
  <si>
    <t>16.02.2561</t>
  </si>
  <si>
    <t>21</t>
  </si>
  <si>
    <t>เครื่องปรับอากาศยี่ห้อ:Haierรุ่น:HSU-13CEK03TO</t>
  </si>
  <si>
    <t>22</t>
  </si>
  <si>
    <t>เครื่องปรับอากาศยี่ห้อ:CENTRALAIR รุ่น:CFW2TF18/</t>
  </si>
  <si>
    <t>19.04.2561</t>
  </si>
  <si>
    <t>23</t>
  </si>
  <si>
    <t>เครื่องปรับอากาศยี่ห้อ:HITACHI รุ่น:RAC-S18-CGT</t>
  </si>
  <si>
    <t>13.09.2561</t>
  </si>
  <si>
    <t>24</t>
  </si>
  <si>
    <t>เครื่องปรับอากาศขนาด24000บีทียู</t>
  </si>
  <si>
    <t>07.06.2562</t>
  </si>
  <si>
    <t>25</t>
  </si>
  <si>
    <t>เครื่องปรับอากาศขนาด18000บีทียูยี่ห้อ:Carrier</t>
  </si>
  <si>
    <t>14.08.2562</t>
  </si>
  <si>
    <t>26</t>
  </si>
  <si>
    <t>เครื่องปรับอากาศขนาด18,400BTU</t>
  </si>
  <si>
    <t>26.09.2562</t>
  </si>
  <si>
    <t>27</t>
  </si>
  <si>
    <t>เครื่องปรับอากาศ ยี่ห้อ:CENTRAL AIR รุ่น: CFW-IFE</t>
  </si>
  <si>
    <t>02.03.2563</t>
  </si>
  <si>
    <t>รวม</t>
  </si>
  <si>
    <t>ดำเนินการปรับปรุงรายการบัญชีรายได้รอรับรู้(2213010101) ด้วยคำสั่งงาน (บช.01)</t>
  </si>
  <si>
    <t>วันที่เอกสาร และวันผ่านรายการ : 30.09.2026</t>
  </si>
  <si>
    <t>รหัสแหล่งของเงิน : 6931000 , รหัสกิจกรรมหลัก : P3000</t>
  </si>
  <si>
    <t>รหัสงบประมาณ : 09009</t>
  </si>
  <si>
    <t xml:space="preserve">เดบิต (40)  2213010101 รายได้รอการรับรู้  </t>
  </si>
  <si>
    <t xml:space="preserve">เครดิต (50) 4302030101 รายได้จากการรับบริจาค  </t>
  </si>
  <si>
    <t>(ปรับปรุงสินทรัพย์รับบริจาคจากการคำนวนค่าเสื่อมประจำปี 2569)</t>
  </si>
  <si>
    <t>รายได้รอรับรู้ ณ 30 ก.ย.69</t>
  </si>
  <si>
    <t>สินทรัพย์รับบริจาค ณ 30 ก.ย.68</t>
  </si>
  <si>
    <t>ยอดเงิน ณ 30 ก.ย.69</t>
  </si>
  <si>
    <t>**จำนวนเงินต้องตรงกับทะเบียนคุมจำนวนเงินที่เหลืออยู่ หากไม่มีทะเบียนคุมให้จัดทำกระดาษทำการรายได้รอรับรู้ เพื่อเป็นหลักฐานให้กรมตรวจสอบต่อไป**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</si>
</sst>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sz val="16"/>
      <color theme="1"/>
      <name val="TH SarabunPSK"/>
      <family val="2"/>
    </font>
    <font>
      <sz val="16"/>
      <color indexed="10"/>
      <name val="TH SarabunPSK"/>
      <family val="2"/>
    </font>
    <font>
      <sz val="16"/>
      <color indexed="8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b/>
      <sz val="23"/>
      <color rgb="FFFF0000"/>
      <name val="TH SarabunPSK"/>
      <family val="2"/>
    </font>
    <font>
      <b/>
      <sz val="25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71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5" fontId="1" fillId="2" borderId="4" xfId="1" applyFont="1" applyFill="1" applyBorder="1" applyAlignment="1">
      <alignment horizontal="center" vertical="center" wrapText="1"/>
    </xf>
    <xf numFmtId="165" fontId="1" fillId="2" borderId="3" xfId="1" applyFont="1" applyFill="1" applyBorder="1" applyAlignment="1">
      <alignment horizontal="center" vertical="center" wrapText="1"/>
    </xf>
    <xf numFmtId="165" fontId="1" fillId="2" borderId="3" xfId="1" applyFont="1" applyFill="1" applyBorder="1" applyAlignment="1">
      <alignment horizontal="center" vertical="center" wrapText="1" shrinkToFit="1"/>
    </xf>
    <xf numFmtId="0" fontId="1" fillId="2" borderId="0" xfId="0" applyFont="1" applyFill="1"/>
    <xf numFmtId="0" fontId="2" fillId="2" borderId="6" xfId="0" quotePrefix="1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5" fontId="2" fillId="2" borderId="8" xfId="1" applyFont="1" applyFill="1" applyBorder="1" applyAlignment="1">
      <alignment horizontal="center" vertical="center" wrapText="1"/>
    </xf>
    <xf numFmtId="165" fontId="2" fillId="2" borderId="7" xfId="1" applyFont="1" applyFill="1" applyBorder="1" applyAlignment="1">
      <alignment horizontal="center" vertical="center" wrapText="1"/>
    </xf>
    <xf numFmtId="165" fontId="2" fillId="2" borderId="7" xfId="1" applyFont="1" applyFill="1" applyBorder="1" applyAlignment="1">
      <alignment horizontal="center"/>
    </xf>
    <xf numFmtId="165" fontId="2" fillId="2" borderId="0" xfId="0" applyNumberFormat="1" applyFont="1" applyFill="1"/>
    <xf numFmtId="0" fontId="4" fillId="2" borderId="10" xfId="0" quotePrefix="1" applyFont="1" applyFill="1" applyBorder="1" applyAlignment="1">
      <alignment horizont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/>
    <xf numFmtId="0" fontId="4" fillId="2" borderId="11" xfId="0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" fontId="4" fillId="2" borderId="12" xfId="0" applyNumberFormat="1" applyFont="1" applyFill="1" applyBorder="1"/>
    <xf numFmtId="0" fontId="4" fillId="2" borderId="0" xfId="0" applyFont="1" applyFill="1"/>
    <xf numFmtId="4" fontId="4" fillId="2" borderId="11" xfId="0" applyNumberFormat="1" applyFont="1" applyFill="1" applyBorder="1"/>
    <xf numFmtId="165" fontId="2" fillId="2" borderId="11" xfId="1" applyFont="1" applyFill="1" applyBorder="1"/>
    <xf numFmtId="0" fontId="4" fillId="2" borderId="14" xfId="0" quotePrefix="1" applyFont="1" applyFill="1" applyBorder="1" applyAlignment="1">
      <alignment horizontal="center"/>
    </xf>
    <xf numFmtId="0" fontId="4" fillId="2" borderId="15" xfId="0" applyFont="1" applyFill="1" applyBorder="1" applyAlignment="1">
      <alignment horizontal="left" vertical="center" wrapText="1"/>
    </xf>
    <xf numFmtId="0" fontId="4" fillId="2" borderId="16" xfId="0" applyFont="1" applyFill="1" applyBorder="1"/>
    <xf numFmtId="0" fontId="4" fillId="2" borderId="15" xfId="0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4" fontId="4" fillId="2" borderId="16" xfId="0" applyNumberFormat="1" applyFont="1" applyFill="1" applyBorder="1"/>
    <xf numFmtId="165" fontId="2" fillId="2" borderId="18" xfId="1" applyFont="1" applyFill="1" applyBorder="1" applyAlignment="1">
      <alignment horizontal="center" vertical="center" wrapText="1"/>
    </xf>
    <xf numFmtId="4" fontId="4" fillId="2" borderId="15" xfId="0" applyNumberFormat="1" applyFont="1" applyFill="1" applyBorder="1"/>
    <xf numFmtId="165" fontId="2" fillId="2" borderId="15" xfId="1" applyFont="1" applyFill="1" applyBorder="1"/>
    <xf numFmtId="0" fontId="2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165" fontId="2" fillId="2" borderId="21" xfId="1" applyFont="1" applyFill="1" applyBorder="1"/>
    <xf numFmtId="165" fontId="2" fillId="2" borderId="22" xfId="1" applyFont="1" applyFill="1" applyBorder="1"/>
    <xf numFmtId="165" fontId="2" fillId="3" borderId="21" xfId="1" applyFont="1" applyFill="1" applyBorder="1"/>
    <xf numFmtId="165" fontId="2" fillId="2" borderId="23" xfId="1" applyFont="1" applyFill="1" applyBorder="1"/>
    <xf numFmtId="0" fontId="2" fillId="2" borderId="0" xfId="0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4" fontId="5" fillId="2" borderId="0" xfId="0" applyNumberFormat="1" applyFont="1" applyFill="1"/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5" fontId="2" fillId="2" borderId="0" xfId="1" applyFont="1" applyFill="1" applyBorder="1" applyAlignment="1">
      <alignment horizontal="center"/>
    </xf>
    <xf numFmtId="4" fontId="2" fillId="2" borderId="0" xfId="0" applyNumberFormat="1" applyFont="1" applyFill="1"/>
    <xf numFmtId="0" fontId="2" fillId="2" borderId="0" xfId="0" applyFont="1" applyFill="1" applyAlignment="1">
      <alignment horizontal="left"/>
    </xf>
    <xf numFmtId="1" fontId="6" fillId="2" borderId="0" xfId="0" applyNumberFormat="1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165" fontId="7" fillId="2" borderId="0" xfId="0" applyNumberFormat="1" applyFont="1" applyFill="1" applyAlignment="1">
      <alignment horizontal="center"/>
    </xf>
    <xf numFmtId="165" fontId="2" fillId="2" borderId="0" xfId="2" applyFont="1" applyFill="1" applyBorder="1" applyAlignment="1">
      <alignment horizontal="center"/>
    </xf>
    <xf numFmtId="165" fontId="2" fillId="2" borderId="0" xfId="2" applyFont="1" applyFill="1" applyBorder="1"/>
    <xf numFmtId="0" fontId="8" fillId="2" borderId="0" xfId="0" applyFont="1" applyFill="1" applyAlignment="1">
      <alignment horizontal="right"/>
    </xf>
    <xf numFmtId="165" fontId="8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0" fontId="10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164" fontId="2" fillId="2" borderId="0" xfId="0" applyNumberFormat="1" applyFont="1" applyFill="1" applyAlignment="1">
      <alignment horizontal="center"/>
    </xf>
  </cellXfs>
  <cellStyles count="3">
    <cellStyle name="Comma 2" xfId="1" xr:uid="{2B45BB88-B965-4D0C-B0B5-C81B9251EAD0}"/>
    <cellStyle name="Comma 3" xfId="2" xr:uid="{9956CDE8-3D5C-44EB-B318-23CF395DEBD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261257</xdr:colOff>
      <xdr:row>48</xdr:row>
      <xdr:rowOff>54429</xdr:rowOff>
    </xdr:from>
    <xdr:to>
      <xdr:col>11</xdr:col>
      <xdr:colOff>517053</xdr:colOff>
      <xdr:row>61</xdr:row>
      <xdr:rowOff>65672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E0D8CDD0-1ACA-4CD9-B22D-7633FCE23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882" y="14170479"/>
          <a:ext cx="12038221" cy="34783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D30FB-F5F7-47EE-839B-3C38FC41ADEE}">
  <dimension ref="A1:M48"/>
  <sheetViews>
    <sheetView tabSelected="1" zoomScale="70" zoomScaleNormal="70" workbookViewId="0">
      <selection activeCell="X40" sqref="X40:Y40"/>
    </sheetView>
  </sheetViews>
  <sheetFormatPr defaultColWidth="9" defaultRowHeight="21"/>
  <cols>
    <col min="1" max="1" width="6.42578125" style="51" customWidth="1"/>
    <col min="2" max="2" width="16.85546875" style="51" customWidth="1"/>
    <col min="3" max="3" width="50.7109375" style="69" bestFit="1" customWidth="1"/>
    <col min="4" max="4" width="19.140625" style="51" bestFit="1" customWidth="1"/>
    <col min="5" max="5" width="15.42578125" style="52" bestFit="1" customWidth="1"/>
    <col min="6" max="6" width="11.7109375" style="51" bestFit="1" customWidth="1"/>
    <col min="7" max="7" width="10" style="70" customWidth="1"/>
    <col min="8" max="8" width="12.85546875" style="2" customWidth="1"/>
    <col min="9" max="10" width="13.140625" style="2" bestFit="1" customWidth="1"/>
    <col min="11" max="11" width="13.7109375" style="2" bestFit="1" customWidth="1"/>
    <col min="12" max="12" width="13.140625" style="2" bestFit="1" customWidth="1"/>
    <col min="13" max="13" width="17.7109375" style="2" customWidth="1"/>
    <col min="14" max="16384" width="9" style="2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s="12" customFormat="1" ht="63">
      <c r="A4" s="4" t="s">
        <v>3</v>
      </c>
      <c r="B4" s="5" t="s">
        <v>4</v>
      </c>
      <c r="C4" s="6" t="s">
        <v>5</v>
      </c>
      <c r="D4" s="5" t="s">
        <v>6</v>
      </c>
      <c r="E4" s="7" t="s">
        <v>7</v>
      </c>
      <c r="F4" s="5" t="s">
        <v>8</v>
      </c>
      <c r="G4" s="8" t="s">
        <v>9</v>
      </c>
      <c r="H4" s="9" t="s">
        <v>10</v>
      </c>
      <c r="I4" s="10" t="s">
        <v>11</v>
      </c>
      <c r="J4" s="10" t="s">
        <v>12</v>
      </c>
      <c r="K4" s="11" t="s">
        <v>13</v>
      </c>
      <c r="L4" s="11" t="s">
        <v>14</v>
      </c>
    </row>
    <row r="5" spans="1:13" ht="18.75" customHeight="1">
      <c r="A5" s="13" t="s">
        <v>15</v>
      </c>
      <c r="B5" s="14" t="s">
        <v>16</v>
      </c>
      <c r="C5" s="15" t="s">
        <v>17</v>
      </c>
      <c r="D5" s="16" t="s">
        <v>18</v>
      </c>
      <c r="E5" s="17">
        <v>100000084675</v>
      </c>
      <c r="F5" s="18">
        <v>90090031</v>
      </c>
      <c r="G5" s="19" t="s">
        <v>19</v>
      </c>
      <c r="H5" s="20">
        <v>46900</v>
      </c>
      <c r="I5" s="21">
        <v>46900</v>
      </c>
      <c r="J5" s="22" t="s">
        <v>20</v>
      </c>
      <c r="K5" s="22" t="s">
        <v>20</v>
      </c>
      <c r="L5" s="22" t="s">
        <v>21</v>
      </c>
      <c r="M5" s="23"/>
    </row>
    <row r="6" spans="1:13" s="31" customFormat="1" ht="21.75" customHeight="1">
      <c r="A6" s="24" t="s">
        <v>22</v>
      </c>
      <c r="B6" s="25" t="s">
        <v>16</v>
      </c>
      <c r="C6" s="26" t="s">
        <v>17</v>
      </c>
      <c r="D6" s="27" t="s">
        <v>18</v>
      </c>
      <c r="E6" s="28">
        <v>100000084676</v>
      </c>
      <c r="F6" s="27">
        <v>90090031</v>
      </c>
      <c r="G6" s="29" t="s">
        <v>19</v>
      </c>
      <c r="H6" s="30">
        <v>42500</v>
      </c>
      <c r="I6" s="21">
        <v>42500</v>
      </c>
      <c r="J6" s="22" t="s">
        <v>20</v>
      </c>
      <c r="K6" s="22" t="s">
        <v>20</v>
      </c>
      <c r="L6" s="22" t="s">
        <v>21</v>
      </c>
      <c r="M6" s="23"/>
    </row>
    <row r="7" spans="1:13" s="31" customFormat="1" ht="21.75" customHeight="1">
      <c r="A7" s="24" t="s">
        <v>23</v>
      </c>
      <c r="B7" s="25" t="s">
        <v>16</v>
      </c>
      <c r="C7" s="26" t="s">
        <v>17</v>
      </c>
      <c r="D7" s="27" t="s">
        <v>18</v>
      </c>
      <c r="E7" s="28">
        <v>100000084677</v>
      </c>
      <c r="F7" s="27">
        <v>90090031</v>
      </c>
      <c r="G7" s="29" t="s">
        <v>19</v>
      </c>
      <c r="H7" s="30">
        <v>13700</v>
      </c>
      <c r="I7" s="21">
        <v>13700</v>
      </c>
      <c r="J7" s="22" t="s">
        <v>20</v>
      </c>
      <c r="K7" s="22" t="s">
        <v>20</v>
      </c>
      <c r="L7" s="22" t="s">
        <v>21</v>
      </c>
      <c r="M7" s="23"/>
    </row>
    <row r="8" spans="1:13" s="31" customFormat="1" ht="21.75" customHeight="1">
      <c r="A8" s="24" t="s">
        <v>24</v>
      </c>
      <c r="B8" s="25" t="s">
        <v>16</v>
      </c>
      <c r="C8" s="26" t="s">
        <v>17</v>
      </c>
      <c r="D8" s="27" t="s">
        <v>18</v>
      </c>
      <c r="E8" s="28">
        <v>100000084678</v>
      </c>
      <c r="F8" s="27">
        <v>90090031</v>
      </c>
      <c r="G8" s="29" t="s">
        <v>19</v>
      </c>
      <c r="H8" s="30">
        <v>13700</v>
      </c>
      <c r="I8" s="21">
        <v>13700</v>
      </c>
      <c r="J8" s="22" t="s">
        <v>20</v>
      </c>
      <c r="K8" s="22" t="s">
        <v>20</v>
      </c>
      <c r="L8" s="22" t="s">
        <v>21</v>
      </c>
      <c r="M8" s="23"/>
    </row>
    <row r="9" spans="1:13" s="31" customFormat="1" ht="21.75" customHeight="1">
      <c r="A9" s="24" t="s">
        <v>25</v>
      </c>
      <c r="B9" s="25" t="s">
        <v>16</v>
      </c>
      <c r="C9" s="26" t="s">
        <v>17</v>
      </c>
      <c r="D9" s="27" t="s">
        <v>18</v>
      </c>
      <c r="E9" s="28">
        <v>100000084679</v>
      </c>
      <c r="F9" s="27">
        <v>90090031</v>
      </c>
      <c r="G9" s="29" t="s">
        <v>19</v>
      </c>
      <c r="H9" s="30">
        <v>13700</v>
      </c>
      <c r="I9" s="21">
        <v>13700</v>
      </c>
      <c r="J9" s="22" t="s">
        <v>20</v>
      </c>
      <c r="K9" s="22" t="s">
        <v>20</v>
      </c>
      <c r="L9" s="22" t="s">
        <v>21</v>
      </c>
      <c r="M9" s="23"/>
    </row>
    <row r="10" spans="1:13" s="31" customFormat="1" ht="21.75" customHeight="1">
      <c r="A10" s="24" t="s">
        <v>26</v>
      </c>
      <c r="B10" s="25" t="s">
        <v>16</v>
      </c>
      <c r="C10" s="26" t="s">
        <v>17</v>
      </c>
      <c r="D10" s="27" t="s">
        <v>18</v>
      </c>
      <c r="E10" s="28">
        <v>100000084680</v>
      </c>
      <c r="F10" s="27">
        <v>90090031</v>
      </c>
      <c r="G10" s="29" t="s">
        <v>19</v>
      </c>
      <c r="H10" s="30">
        <v>13700</v>
      </c>
      <c r="I10" s="21">
        <v>13700</v>
      </c>
      <c r="J10" s="22" t="s">
        <v>20</v>
      </c>
      <c r="K10" s="22" t="s">
        <v>20</v>
      </c>
      <c r="L10" s="22" t="s">
        <v>21</v>
      </c>
      <c r="M10" s="23"/>
    </row>
    <row r="11" spans="1:13" s="31" customFormat="1" ht="21.75" customHeight="1">
      <c r="A11" s="24" t="s">
        <v>27</v>
      </c>
      <c r="B11" s="25" t="s">
        <v>16</v>
      </c>
      <c r="C11" s="26" t="s">
        <v>17</v>
      </c>
      <c r="D11" s="27" t="s">
        <v>18</v>
      </c>
      <c r="E11" s="28">
        <v>100000084681</v>
      </c>
      <c r="F11" s="27">
        <v>90090031</v>
      </c>
      <c r="G11" s="29" t="s">
        <v>19</v>
      </c>
      <c r="H11" s="30">
        <v>13700</v>
      </c>
      <c r="I11" s="21">
        <v>13700</v>
      </c>
      <c r="J11" s="22" t="s">
        <v>20</v>
      </c>
      <c r="K11" s="22" t="s">
        <v>20</v>
      </c>
      <c r="L11" s="22" t="s">
        <v>21</v>
      </c>
      <c r="M11" s="23"/>
    </row>
    <row r="12" spans="1:13" s="31" customFormat="1" ht="21.75" customHeight="1">
      <c r="A12" s="24" t="s">
        <v>28</v>
      </c>
      <c r="B12" s="25" t="s">
        <v>16</v>
      </c>
      <c r="C12" s="26" t="s">
        <v>17</v>
      </c>
      <c r="D12" s="27" t="s">
        <v>18</v>
      </c>
      <c r="E12" s="28">
        <v>100000084682</v>
      </c>
      <c r="F12" s="27">
        <v>90090031</v>
      </c>
      <c r="G12" s="29" t="s">
        <v>19</v>
      </c>
      <c r="H12" s="30">
        <v>13700</v>
      </c>
      <c r="I12" s="21">
        <v>13700</v>
      </c>
      <c r="J12" s="22" t="s">
        <v>20</v>
      </c>
      <c r="K12" s="22" t="s">
        <v>20</v>
      </c>
      <c r="L12" s="22" t="s">
        <v>21</v>
      </c>
      <c r="M12" s="22" t="s">
        <v>21</v>
      </c>
    </row>
    <row r="13" spans="1:13" s="31" customFormat="1" ht="21.75" customHeight="1">
      <c r="A13" s="24" t="s">
        <v>29</v>
      </c>
      <c r="B13" s="25" t="s">
        <v>16</v>
      </c>
      <c r="C13" s="26" t="s">
        <v>30</v>
      </c>
      <c r="D13" s="27" t="s">
        <v>31</v>
      </c>
      <c r="E13" s="28">
        <v>100000091765</v>
      </c>
      <c r="F13" s="27">
        <v>90090031</v>
      </c>
      <c r="G13" s="29" t="s">
        <v>19</v>
      </c>
      <c r="H13" s="30">
        <v>19500</v>
      </c>
      <c r="I13" s="21">
        <v>19500</v>
      </c>
      <c r="J13" s="22" t="s">
        <v>20</v>
      </c>
      <c r="K13" s="22" t="s">
        <v>20</v>
      </c>
      <c r="L13" s="22" t="s">
        <v>21</v>
      </c>
      <c r="M13" s="22" t="s">
        <v>21</v>
      </c>
    </row>
    <row r="14" spans="1:13" s="31" customFormat="1" ht="21.75" customHeight="1">
      <c r="A14" s="24" t="s">
        <v>32</v>
      </c>
      <c r="B14" s="25" t="s">
        <v>16</v>
      </c>
      <c r="C14" s="26" t="s">
        <v>30</v>
      </c>
      <c r="D14" s="27" t="s">
        <v>31</v>
      </c>
      <c r="E14" s="28" t="s">
        <v>33</v>
      </c>
      <c r="F14" s="27">
        <v>90090031</v>
      </c>
      <c r="G14" s="29" t="s">
        <v>19</v>
      </c>
      <c r="H14" s="30">
        <v>19500</v>
      </c>
      <c r="I14" s="21">
        <v>19500</v>
      </c>
      <c r="J14" s="22" t="s">
        <v>20</v>
      </c>
      <c r="K14" s="22" t="s">
        <v>20</v>
      </c>
      <c r="L14" s="22" t="s">
        <v>21</v>
      </c>
      <c r="M14" s="23"/>
    </row>
    <row r="15" spans="1:13" s="31" customFormat="1" ht="21.75" customHeight="1">
      <c r="A15" s="24" t="s">
        <v>34</v>
      </c>
      <c r="B15" s="25" t="s">
        <v>16</v>
      </c>
      <c r="C15" s="26" t="s">
        <v>35</v>
      </c>
      <c r="D15" s="27" t="s">
        <v>36</v>
      </c>
      <c r="E15" s="28">
        <v>100000098098</v>
      </c>
      <c r="F15" s="27">
        <v>90090031</v>
      </c>
      <c r="G15" s="29" t="s">
        <v>19</v>
      </c>
      <c r="H15" s="30">
        <v>19500</v>
      </c>
      <c r="I15" s="21">
        <v>19500</v>
      </c>
      <c r="J15" s="22" t="s">
        <v>20</v>
      </c>
      <c r="K15" s="22" t="s">
        <v>20</v>
      </c>
      <c r="L15" s="22" t="s">
        <v>21</v>
      </c>
      <c r="M15" s="23"/>
    </row>
    <row r="16" spans="1:13" s="31" customFormat="1" ht="21.75" customHeight="1">
      <c r="A16" s="24" t="s">
        <v>37</v>
      </c>
      <c r="B16" s="25" t="s">
        <v>16</v>
      </c>
      <c r="C16" s="26" t="s">
        <v>35</v>
      </c>
      <c r="D16" s="27" t="s">
        <v>36</v>
      </c>
      <c r="E16" s="28">
        <v>100000098099</v>
      </c>
      <c r="F16" s="27">
        <v>90090031</v>
      </c>
      <c r="G16" s="29" t="s">
        <v>19</v>
      </c>
      <c r="H16" s="30">
        <v>19500</v>
      </c>
      <c r="I16" s="21">
        <v>19500</v>
      </c>
      <c r="J16" s="22" t="s">
        <v>20</v>
      </c>
      <c r="K16" s="22" t="s">
        <v>20</v>
      </c>
      <c r="L16" s="22" t="s">
        <v>21</v>
      </c>
      <c r="M16" s="23"/>
    </row>
    <row r="17" spans="1:13" s="31" customFormat="1" ht="21.75" customHeight="1">
      <c r="A17" s="24" t="s">
        <v>38</v>
      </c>
      <c r="B17" s="25" t="s">
        <v>16</v>
      </c>
      <c r="C17" s="26" t="s">
        <v>39</v>
      </c>
      <c r="D17" s="27" t="s">
        <v>40</v>
      </c>
      <c r="E17" s="28">
        <v>100000124760</v>
      </c>
      <c r="F17" s="27">
        <v>90090031</v>
      </c>
      <c r="G17" s="29" t="s">
        <v>19</v>
      </c>
      <c r="H17" s="30">
        <v>19900</v>
      </c>
      <c r="I17" s="21">
        <v>17746.439999999999</v>
      </c>
      <c r="J17" s="32">
        <v>2153.56</v>
      </c>
      <c r="K17" s="33">
        <v>1990</v>
      </c>
      <c r="L17" s="33">
        <f t="shared" ref="L17:L31" si="0">J17-K17</f>
        <v>163.55999999999995</v>
      </c>
      <c r="M17" s="23"/>
    </row>
    <row r="18" spans="1:13" s="31" customFormat="1" ht="21.75" customHeight="1">
      <c r="A18" s="24" t="s">
        <v>41</v>
      </c>
      <c r="B18" s="25" t="s">
        <v>16</v>
      </c>
      <c r="C18" s="26" t="s">
        <v>42</v>
      </c>
      <c r="D18" s="27" t="s">
        <v>40</v>
      </c>
      <c r="E18" s="28" t="s">
        <v>43</v>
      </c>
      <c r="F18" s="27">
        <v>90090031</v>
      </c>
      <c r="G18" s="29" t="s">
        <v>19</v>
      </c>
      <c r="H18" s="30">
        <v>18990</v>
      </c>
      <c r="I18" s="21">
        <v>16934.919999999998</v>
      </c>
      <c r="J18" s="32">
        <v>2055.08</v>
      </c>
      <c r="K18" s="33">
        <v>1899</v>
      </c>
      <c r="L18" s="33">
        <f t="shared" si="0"/>
        <v>156.07999999999993</v>
      </c>
      <c r="M18" s="23"/>
    </row>
    <row r="19" spans="1:13" s="31" customFormat="1" ht="21.75" customHeight="1">
      <c r="A19" s="24" t="s">
        <v>44</v>
      </c>
      <c r="B19" s="25" t="s">
        <v>16</v>
      </c>
      <c r="C19" s="26" t="s">
        <v>45</v>
      </c>
      <c r="D19" s="27" t="s">
        <v>46</v>
      </c>
      <c r="E19" s="28">
        <v>100000129929</v>
      </c>
      <c r="F19" s="27">
        <v>90090031</v>
      </c>
      <c r="G19" s="29" t="s">
        <v>19</v>
      </c>
      <c r="H19" s="30">
        <v>13800</v>
      </c>
      <c r="I19" s="21">
        <v>11871.78</v>
      </c>
      <c r="J19" s="32">
        <v>1928.22</v>
      </c>
      <c r="K19" s="33">
        <v>1380</v>
      </c>
      <c r="L19" s="33">
        <f t="shared" si="0"/>
        <v>548.22</v>
      </c>
      <c r="M19" s="23"/>
    </row>
    <row r="20" spans="1:13" s="31" customFormat="1" ht="21.75" customHeight="1">
      <c r="A20" s="24" t="s">
        <v>47</v>
      </c>
      <c r="B20" s="25" t="s">
        <v>16</v>
      </c>
      <c r="C20" s="26" t="s">
        <v>48</v>
      </c>
      <c r="D20" s="27" t="s">
        <v>46</v>
      </c>
      <c r="E20" s="28" t="s">
        <v>49</v>
      </c>
      <c r="F20" s="27">
        <v>90090031</v>
      </c>
      <c r="G20" s="29" t="s">
        <v>19</v>
      </c>
      <c r="H20" s="30">
        <v>13800</v>
      </c>
      <c r="I20" s="21">
        <v>11871.78</v>
      </c>
      <c r="J20" s="32">
        <v>1928.22</v>
      </c>
      <c r="K20" s="33">
        <v>1380</v>
      </c>
      <c r="L20" s="33">
        <f t="shared" si="0"/>
        <v>548.22</v>
      </c>
      <c r="M20" s="23"/>
    </row>
    <row r="21" spans="1:13" s="31" customFormat="1" ht="21.75" customHeight="1">
      <c r="A21" s="24" t="s">
        <v>50</v>
      </c>
      <c r="B21" s="25" t="s">
        <v>16</v>
      </c>
      <c r="C21" s="26" t="s">
        <v>51</v>
      </c>
      <c r="D21" s="27" t="s">
        <v>52</v>
      </c>
      <c r="E21" s="28">
        <v>100000130104</v>
      </c>
      <c r="F21" s="27">
        <v>90090031</v>
      </c>
      <c r="G21" s="29" t="s">
        <v>19</v>
      </c>
      <c r="H21" s="30">
        <v>12500</v>
      </c>
      <c r="I21" s="21">
        <v>10691.78</v>
      </c>
      <c r="J21" s="32">
        <v>1808.22</v>
      </c>
      <c r="K21" s="33">
        <v>1250</v>
      </c>
      <c r="L21" s="33">
        <f t="shared" si="0"/>
        <v>558.22</v>
      </c>
      <c r="M21" s="23"/>
    </row>
    <row r="22" spans="1:13" s="31" customFormat="1" ht="21.75" customHeight="1">
      <c r="A22" s="24" t="s">
        <v>53</v>
      </c>
      <c r="B22" s="25" t="s">
        <v>16</v>
      </c>
      <c r="C22" s="26" t="s">
        <v>54</v>
      </c>
      <c r="D22" s="27" t="s">
        <v>52</v>
      </c>
      <c r="E22" s="28">
        <v>100000130106</v>
      </c>
      <c r="F22" s="27">
        <v>90090031</v>
      </c>
      <c r="G22" s="29" t="s">
        <v>19</v>
      </c>
      <c r="H22" s="30">
        <v>8900</v>
      </c>
      <c r="I22" s="21">
        <v>7612.55</v>
      </c>
      <c r="J22" s="32">
        <v>1287.45</v>
      </c>
      <c r="K22" s="33">
        <v>890</v>
      </c>
      <c r="L22" s="33">
        <f t="shared" si="0"/>
        <v>397.45000000000005</v>
      </c>
      <c r="M22" s="23"/>
    </row>
    <row r="23" spans="1:13" s="31" customFormat="1" ht="21.75" customHeight="1">
      <c r="A23" s="24" t="s">
        <v>55</v>
      </c>
      <c r="B23" s="25" t="s">
        <v>16</v>
      </c>
      <c r="C23" s="26" t="s">
        <v>56</v>
      </c>
      <c r="D23" s="27" t="s">
        <v>57</v>
      </c>
      <c r="E23" s="28">
        <v>100000144383</v>
      </c>
      <c r="F23" s="27">
        <v>90090031</v>
      </c>
      <c r="G23" s="29" t="s">
        <v>19</v>
      </c>
      <c r="H23" s="30">
        <v>15800</v>
      </c>
      <c r="I23" s="21">
        <v>12181.15</v>
      </c>
      <c r="J23" s="32">
        <v>3618.85</v>
      </c>
      <c r="K23" s="33">
        <v>1580</v>
      </c>
      <c r="L23" s="33">
        <f t="shared" si="0"/>
        <v>2038.85</v>
      </c>
      <c r="M23" s="23"/>
    </row>
    <row r="24" spans="1:13" s="31" customFormat="1" ht="21.75" customHeight="1">
      <c r="A24" s="24" t="s">
        <v>58</v>
      </c>
      <c r="B24" s="25" t="s">
        <v>16</v>
      </c>
      <c r="C24" s="26" t="s">
        <v>59</v>
      </c>
      <c r="D24" s="27" t="s">
        <v>60</v>
      </c>
      <c r="E24" s="28">
        <v>100000144908</v>
      </c>
      <c r="F24" s="27">
        <v>90090031</v>
      </c>
      <c r="G24" s="29" t="s">
        <v>19</v>
      </c>
      <c r="H24" s="30">
        <v>12000</v>
      </c>
      <c r="I24" s="21">
        <v>9146.2999999999993</v>
      </c>
      <c r="J24" s="32">
        <v>2853.7</v>
      </c>
      <c r="K24" s="33">
        <v>1200</v>
      </c>
      <c r="L24" s="33">
        <f t="shared" si="0"/>
        <v>1653.6999999999998</v>
      </c>
      <c r="M24" s="23"/>
    </row>
    <row r="25" spans="1:13" s="31" customFormat="1" ht="21.75" customHeight="1">
      <c r="A25" s="24" t="s">
        <v>61</v>
      </c>
      <c r="B25" s="25" t="s">
        <v>16</v>
      </c>
      <c r="C25" s="26" t="s">
        <v>62</v>
      </c>
      <c r="D25" s="27" t="s">
        <v>60</v>
      </c>
      <c r="E25" s="28">
        <v>100000144909</v>
      </c>
      <c r="F25" s="27">
        <v>90090031</v>
      </c>
      <c r="G25" s="29" t="s">
        <v>19</v>
      </c>
      <c r="H25" s="30">
        <v>12500</v>
      </c>
      <c r="I25" s="21">
        <v>9527.4</v>
      </c>
      <c r="J25" s="32">
        <v>2972.6</v>
      </c>
      <c r="K25" s="33">
        <v>1250</v>
      </c>
      <c r="L25" s="33">
        <f t="shared" si="0"/>
        <v>1722.6</v>
      </c>
      <c r="M25" s="23"/>
    </row>
    <row r="26" spans="1:13" s="31" customFormat="1" ht="21.75" customHeight="1">
      <c r="A26" s="24" t="s">
        <v>63</v>
      </c>
      <c r="B26" s="25" t="s">
        <v>16</v>
      </c>
      <c r="C26" s="26" t="s">
        <v>64</v>
      </c>
      <c r="D26" s="27" t="s">
        <v>65</v>
      </c>
      <c r="E26" s="28">
        <v>100000146866</v>
      </c>
      <c r="F26" s="27">
        <v>90090031</v>
      </c>
      <c r="G26" s="29" t="s">
        <v>19</v>
      </c>
      <c r="H26" s="30">
        <v>15000</v>
      </c>
      <c r="I26" s="21">
        <v>11178.08</v>
      </c>
      <c r="J26" s="32">
        <v>3821.92</v>
      </c>
      <c r="K26" s="33">
        <v>1500</v>
      </c>
      <c r="L26" s="33">
        <f t="shared" si="0"/>
        <v>2321.92</v>
      </c>
      <c r="M26" s="23"/>
    </row>
    <row r="27" spans="1:13" s="31" customFormat="1" ht="21.75" customHeight="1">
      <c r="A27" s="24" t="s">
        <v>66</v>
      </c>
      <c r="B27" s="25" t="s">
        <v>16</v>
      </c>
      <c r="C27" s="26" t="s">
        <v>67</v>
      </c>
      <c r="D27" s="27" t="s">
        <v>68</v>
      </c>
      <c r="E27" s="28">
        <v>100000152428</v>
      </c>
      <c r="F27" s="27">
        <v>90090031</v>
      </c>
      <c r="G27" s="29" t="s">
        <v>19</v>
      </c>
      <c r="H27" s="30">
        <v>26000</v>
      </c>
      <c r="I27" s="21">
        <v>18328.22</v>
      </c>
      <c r="J27" s="32">
        <v>7671.78</v>
      </c>
      <c r="K27" s="33">
        <v>2600</v>
      </c>
      <c r="L27" s="33">
        <f t="shared" si="0"/>
        <v>5071.78</v>
      </c>
      <c r="M27" s="23"/>
    </row>
    <row r="28" spans="1:13" s="31" customFormat="1" ht="21.75" customHeight="1">
      <c r="A28" s="24" t="s">
        <v>69</v>
      </c>
      <c r="B28" s="25" t="s">
        <v>16</v>
      </c>
      <c r="C28" s="26" t="s">
        <v>70</v>
      </c>
      <c r="D28" s="27" t="s">
        <v>71</v>
      </c>
      <c r="E28" s="28">
        <v>100000172413</v>
      </c>
      <c r="F28" s="27">
        <v>90090031</v>
      </c>
      <c r="G28" s="29" t="s">
        <v>19</v>
      </c>
      <c r="H28" s="30">
        <v>19800</v>
      </c>
      <c r="I28" s="21">
        <v>12509.26</v>
      </c>
      <c r="J28" s="32">
        <v>7290.74</v>
      </c>
      <c r="K28" s="33">
        <v>1980</v>
      </c>
      <c r="L28" s="33">
        <f t="shared" si="0"/>
        <v>5310.74</v>
      </c>
      <c r="M28" s="23"/>
    </row>
    <row r="29" spans="1:13" s="31" customFormat="1" ht="21.75" customHeight="1">
      <c r="A29" s="24" t="s">
        <v>72</v>
      </c>
      <c r="B29" s="25" t="s">
        <v>16</v>
      </c>
      <c r="C29" s="26" t="s">
        <v>73</v>
      </c>
      <c r="D29" s="27" t="s">
        <v>74</v>
      </c>
      <c r="E29" s="28">
        <v>100000175986</v>
      </c>
      <c r="F29" s="27">
        <v>90090031</v>
      </c>
      <c r="G29" s="29" t="s">
        <v>19</v>
      </c>
      <c r="H29" s="30">
        <v>25000</v>
      </c>
      <c r="I29" s="21">
        <v>15328.77</v>
      </c>
      <c r="J29" s="32">
        <v>9671.23</v>
      </c>
      <c r="K29" s="33">
        <v>2500</v>
      </c>
      <c r="L29" s="33">
        <f t="shared" si="0"/>
        <v>7171.23</v>
      </c>
      <c r="M29" s="23"/>
    </row>
    <row r="30" spans="1:13" s="31" customFormat="1" ht="21.75" customHeight="1">
      <c r="A30" s="24" t="s">
        <v>75</v>
      </c>
      <c r="B30" s="25" t="s">
        <v>16</v>
      </c>
      <c r="C30" s="26" t="s">
        <v>76</v>
      </c>
      <c r="D30" s="27" t="s">
        <v>77</v>
      </c>
      <c r="E30" s="28">
        <v>100000178319</v>
      </c>
      <c r="F30" s="27">
        <v>90090031</v>
      </c>
      <c r="G30" s="29" t="s">
        <v>19</v>
      </c>
      <c r="H30" s="30">
        <v>22900</v>
      </c>
      <c r="I30" s="21">
        <v>13771.37</v>
      </c>
      <c r="J30" s="32">
        <v>9128.6299999999992</v>
      </c>
      <c r="K30" s="33">
        <v>2290</v>
      </c>
      <c r="L30" s="33">
        <f t="shared" si="0"/>
        <v>6838.6299999999992</v>
      </c>
      <c r="M30" s="23"/>
    </row>
    <row r="31" spans="1:13" s="31" customFormat="1" ht="21.75" customHeight="1">
      <c r="A31" s="34" t="s">
        <v>78</v>
      </c>
      <c r="B31" s="35" t="s">
        <v>16</v>
      </c>
      <c r="C31" s="36" t="s">
        <v>79</v>
      </c>
      <c r="D31" s="37" t="s">
        <v>80</v>
      </c>
      <c r="E31" s="38">
        <v>100000185352</v>
      </c>
      <c r="F31" s="37">
        <v>90090031</v>
      </c>
      <c r="G31" s="39" t="s">
        <v>19</v>
      </c>
      <c r="H31" s="40">
        <v>13000</v>
      </c>
      <c r="I31" s="41">
        <v>7257.66</v>
      </c>
      <c r="J31" s="42">
        <v>5742.34</v>
      </c>
      <c r="K31" s="43">
        <v>1300.22</v>
      </c>
      <c r="L31" s="43">
        <f t="shared" si="0"/>
        <v>4442.12</v>
      </c>
      <c r="M31" s="23"/>
    </row>
    <row r="32" spans="1:13" ht="21.75" thickBot="1">
      <c r="A32" s="44" t="s">
        <v>81</v>
      </c>
      <c r="B32" s="45"/>
      <c r="C32" s="45"/>
      <c r="D32" s="45"/>
      <c r="E32" s="45"/>
      <c r="F32" s="45"/>
      <c r="G32" s="46"/>
      <c r="H32" s="47">
        <f>SUM(H5:H31)</f>
        <v>499490</v>
      </c>
      <c r="I32" s="48">
        <f>SUM(I5:I31)</f>
        <v>435557.46000000014</v>
      </c>
      <c r="J32" s="47">
        <f>SUM(J5:J31)</f>
        <v>63932.539999999994</v>
      </c>
      <c r="K32" s="49">
        <f>SUM(K5:K31)</f>
        <v>24989.22</v>
      </c>
      <c r="L32" s="50">
        <f>SUM(L5:L31)</f>
        <v>38943.32</v>
      </c>
    </row>
    <row r="33" spans="1:13" ht="21.75" thickTop="1">
      <c r="C33" s="2"/>
      <c r="G33" s="51"/>
      <c r="H33" s="53"/>
      <c r="I33" s="53"/>
      <c r="J33" s="53"/>
    </row>
    <row r="34" spans="1:13">
      <c r="A34" s="54" t="s">
        <v>82</v>
      </c>
      <c r="B34" s="55"/>
      <c r="C34" s="55"/>
      <c r="D34" s="55"/>
      <c r="E34" s="55"/>
      <c r="G34" s="51"/>
      <c r="H34" s="53"/>
      <c r="I34" s="53"/>
      <c r="J34" s="53"/>
    </row>
    <row r="35" spans="1:13">
      <c r="A35" s="54" t="s">
        <v>83</v>
      </c>
      <c r="B35" s="55"/>
      <c r="C35" s="55"/>
      <c r="E35" s="56"/>
      <c r="G35" s="51"/>
      <c r="H35" s="53"/>
      <c r="I35" s="53"/>
      <c r="J35" s="53"/>
    </row>
    <row r="36" spans="1:13">
      <c r="A36" s="54" t="s">
        <v>84</v>
      </c>
      <c r="B36" s="55"/>
      <c r="C36" s="55"/>
      <c r="E36" s="56"/>
      <c r="G36" s="51"/>
      <c r="H36" s="57"/>
      <c r="I36" s="57"/>
      <c r="J36" s="57"/>
    </row>
    <row r="37" spans="1:13">
      <c r="A37" s="54" t="s">
        <v>85</v>
      </c>
      <c r="B37" s="55"/>
      <c r="C37" s="55"/>
      <c r="E37" s="56"/>
      <c r="G37" s="51"/>
      <c r="H37" s="57"/>
      <c r="I37" s="57"/>
      <c r="J37" s="57"/>
    </row>
    <row r="38" spans="1:13">
      <c r="A38" s="54" t="s">
        <v>86</v>
      </c>
      <c r="B38" s="55"/>
      <c r="C38" s="55"/>
      <c r="D38" s="56">
        <f>+K32</f>
        <v>24989.22</v>
      </c>
      <c r="E38" s="56"/>
      <c r="G38" s="51"/>
      <c r="H38" s="57"/>
      <c r="I38" s="57"/>
      <c r="J38" s="57"/>
    </row>
    <row r="39" spans="1:13">
      <c r="A39" s="54" t="s">
        <v>87</v>
      </c>
      <c r="B39" s="55"/>
      <c r="C39" s="55"/>
      <c r="E39" s="56">
        <f>SUM(D38)</f>
        <v>24989.22</v>
      </c>
      <c r="G39" s="51"/>
      <c r="H39" s="57"/>
      <c r="I39" s="57"/>
      <c r="J39" s="57"/>
    </row>
    <row r="40" spans="1:13">
      <c r="B40" s="58" t="s">
        <v>88</v>
      </c>
      <c r="C40" s="2"/>
      <c r="E40" s="56"/>
      <c r="G40" s="51"/>
      <c r="H40" s="57"/>
      <c r="I40" s="57"/>
      <c r="J40" s="57"/>
    </row>
    <row r="41" spans="1:13">
      <c r="B41" s="54"/>
      <c r="C41" s="55"/>
      <c r="D41" s="55"/>
      <c r="E41" s="55"/>
      <c r="F41" s="59"/>
      <c r="G41" s="51"/>
      <c r="H41" s="60"/>
      <c r="I41" s="60"/>
      <c r="J41" s="60"/>
    </row>
    <row r="42" spans="1:13" ht="26.25">
      <c r="C42" s="61" t="s">
        <v>89</v>
      </c>
      <c r="D42" s="62">
        <v>600843.54</v>
      </c>
      <c r="E42" s="63"/>
      <c r="G42" s="51"/>
      <c r="H42" s="57"/>
      <c r="I42" s="57"/>
      <c r="J42" s="57"/>
    </row>
    <row r="43" spans="1:13" s="64" customFormat="1" ht="26.25">
      <c r="A43" s="51"/>
      <c r="B43" s="51"/>
      <c r="C43" s="61" t="s">
        <v>90</v>
      </c>
      <c r="D43" s="62">
        <f>J32</f>
        <v>63932.539999999994</v>
      </c>
      <c r="E43" s="63"/>
      <c r="F43" s="51"/>
      <c r="G43" s="51"/>
      <c r="H43" s="57"/>
      <c r="I43" s="57"/>
      <c r="J43" s="57"/>
    </row>
    <row r="44" spans="1:13" s="64" customFormat="1" ht="26.25">
      <c r="A44" s="51"/>
      <c r="B44" s="51"/>
      <c r="C44" s="65" t="s">
        <v>91</v>
      </c>
      <c r="D44" s="66">
        <f>D42-D43</f>
        <v>536911</v>
      </c>
      <c r="E44" s="63"/>
      <c r="F44" s="51"/>
      <c r="G44" s="51"/>
      <c r="H44" s="57"/>
      <c r="I44" s="57"/>
      <c r="J44" s="57"/>
    </row>
    <row r="45" spans="1:13" s="64" customFormat="1" ht="26.25">
      <c r="A45" s="51"/>
      <c r="B45" s="51"/>
      <c r="C45" s="65"/>
      <c r="D45" s="63"/>
      <c r="E45" s="63"/>
      <c r="F45" s="51"/>
      <c r="G45" s="51"/>
      <c r="H45" s="57"/>
      <c r="I45" s="57"/>
      <c r="J45" s="57"/>
    </row>
    <row r="46" spans="1:13" s="64" customFormat="1" ht="26.25">
      <c r="A46" s="51"/>
      <c r="B46" s="51"/>
      <c r="C46" s="65"/>
      <c r="D46" s="62"/>
      <c r="E46" s="63"/>
      <c r="F46" s="51"/>
      <c r="G46" s="51"/>
      <c r="H46" s="57"/>
      <c r="I46" s="57"/>
      <c r="J46" s="57"/>
    </row>
    <row r="47" spans="1:13" s="64" customFormat="1" ht="26.25">
      <c r="A47" s="51"/>
      <c r="B47" s="51"/>
      <c r="C47" s="65"/>
      <c r="D47" s="62"/>
      <c r="E47" s="63"/>
      <c r="F47" s="51"/>
      <c r="G47" s="51"/>
      <c r="H47" s="57"/>
      <c r="I47" s="57"/>
      <c r="J47" s="57"/>
    </row>
    <row r="48" spans="1:13" ht="32.25" customHeight="1">
      <c r="A48" s="67" t="s">
        <v>92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8"/>
    </row>
  </sheetData>
  <mergeCells count="12">
    <mergeCell ref="A36:C36"/>
    <mergeCell ref="A37:C37"/>
    <mergeCell ref="A38:C38"/>
    <mergeCell ref="A39:C39"/>
    <mergeCell ref="B41:E41"/>
    <mergeCell ref="A48:L48"/>
    <mergeCell ref="A1:L1"/>
    <mergeCell ref="A2:L2"/>
    <mergeCell ref="A3:L3"/>
    <mergeCell ref="A32:G32"/>
    <mergeCell ref="A34:E34"/>
    <mergeCell ref="A35:C35"/>
  </mergeCells>
  <pageMargins left="0.19685039370078741" right="0.19685039370078741" top="0.19685039370078741" bottom="0.19685039370078741" header="0.51181102362204722" footer="0.15748031496062992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2026-10-05T04:21:35Z</dcterms:created>
  <dcterms:modified xsi:type="dcterms:W3CDTF">2026-10-05T04:21:48Z</dcterms:modified>
</cp:coreProperties>
</file>