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25E2FE68-ED8C-4058-A68D-365F8982A9F8}" xr6:coauthVersionLast="47" xr6:coauthVersionMax="47" xr10:uidLastSave="{00000000-0000-0000-0000-000000000000}"/>
  <bookViews>
    <workbookView xWindow="-120" yWindow="-120" windowWidth="29040" windowHeight="15720" xr2:uid="{97C4F904-F38C-44D7-9FFF-52B48168E9D1}"/>
  </bookViews>
  <sheets>
    <sheet name="2569" sheetId="1" r:id="rId1"/>
  </sheets>
  <definedNames>
    <definedName name="_xlnm._FilterDatabase" localSheetId="0" hidden="1">'2569'!$E$1:$E$22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  <c r="D15" i="1" s="1"/>
  <c r="E16" i="1" s="1"/>
  <c r="J9" i="1"/>
  <c r="D20" i="1" s="1"/>
  <c r="D21" i="1" s="1"/>
  <c r="H9" i="1"/>
  <c r="L8" i="1"/>
  <c r="I8" i="1"/>
  <c r="I9" i="1" s="1"/>
  <c r="L7" i="1"/>
  <c r="L6" i="1"/>
  <c r="L5" i="1"/>
  <c r="L9" i="1" s="1"/>
</calcChain>
</file>

<file path=xl/sharedStrings.xml><?xml version="1.0" encoding="utf-8"?>
<sst xmlns="http://schemas.openxmlformats.org/spreadsheetml/2006/main" count="47" uniqueCount="40">
  <si>
    <t>ทะเบียนคุมสินทรัพย์รับบริจาค</t>
  </si>
  <si>
    <t>สำนักบริหารพื้นที่อนุรักษ์ที่ 11 (พิษณุโลก)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</si>
  <si>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</si>
  <si>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</si>
  <si>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</si>
  <si>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</si>
  <si>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</si>
  <si>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</si>
  <si>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</si>
  <si>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</si>
  <si>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</si>
  <si>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</si>
  <si>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</si>
  <si>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</si>
  <si>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</si>
  <si>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</si>
  <si>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ครุภัณฑ์สำรนักงาน</t>
  </si>
  <si>
    <t>เครื่องปรับอากาศยี่ห้อ SAIJO DENKI</t>
  </si>
  <si>
    <t>25.03.2020</t>
  </si>
  <si>
    <t>010/000</t>
  </si>
  <si>
    <t>2</t>
  </si>
  <si>
    <t>เครื่องปรับอากาศยี่ห้อ MITSUBISHI ELECTRIC</t>
  </si>
  <si>
    <t>3</t>
  </si>
  <si>
    <t>4</t>
  </si>
  <si>
    <t>ครุภัรฑ์ยานพาหนะและขนส่ง</t>
  </si>
  <si>
    <t>รถบรรทุก(ดีเซล) ขนาด 1 ตัน ขับเคลื่อน 4 ล้อ</t>
  </si>
  <si>
    <t>01.12.2017</t>
  </si>
  <si>
    <t>007/008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</si>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</sst>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 shrinkToFit="1"/>
    </xf>
    <xf numFmtId="0" fontId="1" fillId="2" borderId="0" xfId="0" applyFont="1" applyFill="1"/>
    <xf numFmtId="0" fontId="2" fillId="2" borderId="6" xfId="0" quotePrefix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5" fontId="2" fillId="2" borderId="8" xfId="1" applyFont="1" applyFill="1" applyBorder="1" applyAlignment="1">
      <alignment horizontal="center" vertical="center" wrapText="1"/>
    </xf>
    <xf numFmtId="165" fontId="2" fillId="2" borderId="7" xfId="1" applyFont="1" applyFill="1" applyBorder="1" applyAlignment="1">
      <alignment horizontal="center" vertical="center" wrapText="1"/>
    </xf>
    <xf numFmtId="165" fontId="2" fillId="2" borderId="7" xfId="1" applyFont="1" applyFill="1" applyBorder="1"/>
    <xf numFmtId="165" fontId="2" fillId="2" borderId="0" xfId="0" applyNumberFormat="1" applyFont="1" applyFill="1"/>
    <xf numFmtId="0" fontId="4" fillId="2" borderId="10" xfId="0" quotePrefix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1" xfId="0" applyFont="1" applyFill="1" applyBorder="1" applyAlignment="1">
      <alignment horizontal="center"/>
    </xf>
    <xf numFmtId="1" fontId="4" fillId="2" borderId="12" xfId="0" applyNumberFormat="1" applyFont="1" applyFill="1" applyBorder="1"/>
    <xf numFmtId="0" fontId="4" fillId="2" borderId="13" xfId="0" applyFont="1" applyFill="1" applyBorder="1" applyAlignment="1">
      <alignment horizontal="center"/>
    </xf>
    <xf numFmtId="4" fontId="4" fillId="2" borderId="12" xfId="0" applyNumberFormat="1" applyFont="1" applyFill="1" applyBorder="1"/>
    <xf numFmtId="4" fontId="4" fillId="2" borderId="11" xfId="0" applyNumberFormat="1" applyFont="1" applyFill="1" applyBorder="1"/>
    <xf numFmtId="165" fontId="2" fillId="2" borderId="11" xfId="1" applyFont="1" applyFill="1" applyBorder="1"/>
    <xf numFmtId="0" fontId="4" fillId="2" borderId="0" xfId="0" applyFont="1" applyFill="1"/>
    <xf numFmtId="0" fontId="2" fillId="2" borderId="10" xfId="0" quotePrefix="1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/>
    <xf numFmtId="0" fontId="5" fillId="2" borderId="11" xfId="0" applyFont="1" applyFill="1" applyBorder="1" applyAlignment="1">
      <alignment horizontal="center"/>
    </xf>
    <xf numFmtId="1" fontId="5" fillId="2" borderId="12" xfId="0" applyNumberFormat="1" applyFont="1" applyFill="1" applyBorder="1"/>
    <xf numFmtId="0" fontId="2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" fontId="5" fillId="2" borderId="12" xfId="0" applyNumberFormat="1" applyFont="1" applyFill="1" applyBorder="1"/>
    <xf numFmtId="4" fontId="5" fillId="2" borderId="11" xfId="0" applyNumberFormat="1" applyFont="1" applyFill="1" applyBorder="1"/>
    <xf numFmtId="0" fontId="4" fillId="2" borderId="14" xfId="0" quotePrefix="1" applyFont="1" applyFill="1" applyBorder="1" applyAlignment="1">
      <alignment horizontal="center"/>
    </xf>
    <xf numFmtId="0" fontId="2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/>
    <xf numFmtId="0" fontId="5" fillId="2" borderId="15" xfId="0" applyFont="1" applyFill="1" applyBorder="1" applyAlignment="1">
      <alignment horizontal="center"/>
    </xf>
    <xf numFmtId="1" fontId="5" fillId="2" borderId="16" xfId="0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4" fontId="5" fillId="2" borderId="16" xfId="0" applyNumberFormat="1" applyFont="1" applyFill="1" applyBorder="1"/>
    <xf numFmtId="4" fontId="5" fillId="2" borderId="15" xfId="0" applyNumberFormat="1" applyFont="1" applyFill="1" applyBorder="1"/>
    <xf numFmtId="165" fontId="2" fillId="2" borderId="15" xfId="1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65" fontId="2" fillId="2" borderId="20" xfId="1" applyFont="1" applyFill="1" applyBorder="1"/>
    <xf numFmtId="165" fontId="2" fillId="3" borderId="20" xfId="1" applyFont="1" applyFill="1" applyBorder="1"/>
    <xf numFmtId="165" fontId="2" fillId="2" borderId="21" xfId="1" applyFont="1" applyFill="1" applyBorder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6" fillId="2" borderId="0" xfId="0" applyNumberFormat="1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1" applyFont="1" applyFill="1" applyBorder="1" applyAlignment="1">
      <alignment horizont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/>
    </xf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center"/>
    </xf>
    <xf numFmtId="165" fontId="2" fillId="2" borderId="0" xfId="2" applyFont="1" applyFill="1" applyBorder="1" applyAlignment="1">
      <alignment horizontal="center"/>
    </xf>
    <xf numFmtId="165" fontId="2" fillId="2" borderId="0" xfId="2" applyFont="1" applyFill="1" applyBorder="1"/>
    <xf numFmtId="0" fontId="8" fillId="2" borderId="0" xfId="0" applyFont="1" applyFill="1" applyAlignment="1">
      <alignment horizontal="right"/>
    </xf>
    <xf numFmtId="165" fontId="8" fillId="3" borderId="0" xfId="0" applyNumberFormat="1" applyFont="1" applyFill="1" applyAlignment="1">
      <alignment horizontal="center"/>
    </xf>
    <xf numFmtId="165" fontId="1" fillId="2" borderId="0" xfId="2" applyFont="1" applyFill="1" applyBorder="1" applyAlignment="1">
      <alignment horizontal="center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center"/>
    </xf>
  </cellXfs>
  <cellStyles count="3">
    <cellStyle name="Comma 2" xfId="1" xr:uid="{3B9AEB0F-7DE8-455D-B7DC-6876E2B39689}"/>
    <cellStyle name="Comma 3" xfId="2" xr:uid="{09B9C0E9-9568-4699-AC7A-0ED979F0359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402772</xdr:colOff>
      <xdr:row>24</xdr:row>
      <xdr:rowOff>10885</xdr:rowOff>
    </xdr:from>
    <xdr:to>
      <xdr:col>13</xdr:col>
      <xdr:colOff>277761</xdr:colOff>
      <xdr:row>37</xdr:row>
      <xdr:rowOff>22127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2FFE14D-E8FD-4AFB-8C67-747BD639C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772" y="7202260"/>
          <a:ext cx="14133914" cy="3478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C368-E93E-4AC8-BEF0-FD486EB139ED}">
  <dimension ref="A1:M24"/>
  <sheetViews>
    <sheetView tabSelected="1" zoomScale="70" zoomScaleNormal="70" workbookViewId="0">
      <selection activeCell="J17" sqref="J17"/>
    </sheetView>
  </sheetViews>
  <sheetFormatPr defaultColWidth="9" defaultRowHeight="21"/>
  <cols>
    <col min="1" max="1" width="6.28515625" style="59" customWidth="1"/>
    <col min="2" max="2" width="25.85546875" style="59" customWidth="1"/>
    <col min="3" max="3" width="40" style="78" bestFit="1" customWidth="1"/>
    <col min="4" max="4" width="19.140625" style="59" bestFit="1" customWidth="1"/>
    <col min="5" max="5" width="15.28515625" style="60" bestFit="1" customWidth="1"/>
    <col min="6" max="6" width="11.7109375" style="59" bestFit="1" customWidth="1"/>
    <col min="7" max="7" width="10" style="79" customWidth="1"/>
    <col min="8" max="8" width="14.7109375" style="2" customWidth="1"/>
    <col min="9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100000185407</v>
      </c>
      <c r="F5" s="18">
        <v>900900036</v>
      </c>
      <c r="G5" s="19" t="s">
        <v>19</v>
      </c>
      <c r="H5" s="20">
        <v>28300</v>
      </c>
      <c r="I5" s="21">
        <v>15621.25</v>
      </c>
      <c r="J5" s="21">
        <v>12678.75</v>
      </c>
      <c r="K5" s="22">
        <v>2830.42</v>
      </c>
      <c r="L5" s="22">
        <f>J5-K5</f>
        <v>9848.33</v>
      </c>
      <c r="M5" s="23"/>
    </row>
    <row r="6" spans="1:13" s="33" customFormat="1" ht="21.75" customHeight="1">
      <c r="A6" s="24" t="s">
        <v>20</v>
      </c>
      <c r="B6" s="25" t="s">
        <v>16</v>
      </c>
      <c r="C6" s="26" t="s">
        <v>21</v>
      </c>
      <c r="D6" s="27" t="s">
        <v>18</v>
      </c>
      <c r="E6" s="28">
        <v>100000185408</v>
      </c>
      <c r="F6" s="27">
        <v>900900036</v>
      </c>
      <c r="G6" s="29" t="s">
        <v>19</v>
      </c>
      <c r="H6" s="30">
        <v>25000</v>
      </c>
      <c r="I6" s="21">
        <v>13799.69</v>
      </c>
      <c r="J6" s="31">
        <v>11200.31</v>
      </c>
      <c r="K6" s="32">
        <v>2500.38</v>
      </c>
      <c r="L6" s="32">
        <f>J6-K6</f>
        <v>8699.93</v>
      </c>
      <c r="M6" s="23"/>
    </row>
    <row r="7" spans="1:13" ht="21.75" customHeight="1">
      <c r="A7" s="34" t="s">
        <v>22</v>
      </c>
      <c r="B7" s="35" t="s">
        <v>16</v>
      </c>
      <c r="C7" s="36" t="s">
        <v>21</v>
      </c>
      <c r="D7" s="37" t="s">
        <v>18</v>
      </c>
      <c r="E7" s="38">
        <v>100000185409</v>
      </c>
      <c r="F7" s="39">
        <v>900900036</v>
      </c>
      <c r="G7" s="40" t="s">
        <v>19</v>
      </c>
      <c r="H7" s="41">
        <v>25000</v>
      </c>
      <c r="I7" s="21">
        <v>13799.69</v>
      </c>
      <c r="J7" s="42">
        <v>11200.31</v>
      </c>
      <c r="K7" s="32">
        <v>2500.38</v>
      </c>
      <c r="L7" s="32">
        <f t="shared" ref="L7:L8" si="0">J7-K7</f>
        <v>8699.93</v>
      </c>
      <c r="M7" s="23"/>
    </row>
    <row r="8" spans="1:13" ht="21.75" customHeight="1">
      <c r="A8" s="43" t="s">
        <v>23</v>
      </c>
      <c r="B8" s="44" t="s">
        <v>24</v>
      </c>
      <c r="C8" s="45" t="s">
        <v>25</v>
      </c>
      <c r="D8" s="46" t="s">
        <v>26</v>
      </c>
      <c r="E8" s="47">
        <v>100000143535</v>
      </c>
      <c r="F8" s="48">
        <v>900900036</v>
      </c>
      <c r="G8" s="49" t="s">
        <v>27</v>
      </c>
      <c r="H8" s="50">
        <v>531875</v>
      </c>
      <c r="I8" s="21">
        <f t="shared" ref="I8" si="1">H8-J8</f>
        <v>474087.29</v>
      </c>
      <c r="J8" s="51">
        <v>57787.710000000006</v>
      </c>
      <c r="K8" s="52">
        <v>57787.71</v>
      </c>
      <c r="L8" s="52">
        <f t="shared" si="0"/>
        <v>0</v>
      </c>
      <c r="M8" s="23"/>
    </row>
    <row r="9" spans="1:13" ht="21.75" thickBot="1">
      <c r="A9" s="53" t="s">
        <v>28</v>
      </c>
      <c r="B9" s="54"/>
      <c r="C9" s="54"/>
      <c r="D9" s="54"/>
      <c r="E9" s="54"/>
      <c r="F9" s="54"/>
      <c r="G9" s="55"/>
      <c r="H9" s="56">
        <f>SUM(H5:H8)</f>
        <v>610175</v>
      </c>
      <c r="I9" s="56">
        <f>SUM(I5:I8)</f>
        <v>517307.92</v>
      </c>
      <c r="J9" s="56">
        <f>SUM(J5:J8)</f>
        <v>92867.08</v>
      </c>
      <c r="K9" s="57">
        <f>SUM(K5:K8)</f>
        <v>65618.89</v>
      </c>
      <c r="L9" s="58">
        <f>SUM(L5:L8)</f>
        <v>27248.190000000002</v>
      </c>
    </row>
    <row r="10" spans="1:13" ht="13.5" customHeight="1" thickTop="1">
      <c r="C10" s="2"/>
      <c r="G10" s="59"/>
      <c r="H10" s="61"/>
      <c r="I10" s="61"/>
      <c r="J10" s="61"/>
    </row>
    <row r="11" spans="1:13">
      <c r="A11" s="62" t="s">
        <v>29</v>
      </c>
      <c r="B11" s="63"/>
      <c r="C11" s="63"/>
      <c r="D11" s="63"/>
      <c r="E11" s="63"/>
      <c r="G11" s="59"/>
      <c r="H11" s="61"/>
      <c r="I11" s="61"/>
      <c r="J11" s="61"/>
    </row>
    <row r="12" spans="1:13">
      <c r="A12" s="62" t="s">
        <v>30</v>
      </c>
      <c r="B12" s="63"/>
      <c r="C12" s="63"/>
      <c r="E12" s="64"/>
      <c r="G12" s="59"/>
      <c r="H12" s="61"/>
      <c r="I12" s="61"/>
      <c r="J12" s="61"/>
    </row>
    <row r="13" spans="1:13">
      <c r="A13" s="62" t="s">
        <v>31</v>
      </c>
      <c r="B13" s="63"/>
      <c r="C13" s="63"/>
      <c r="E13" s="64"/>
      <c r="G13" s="59"/>
      <c r="H13" s="65"/>
      <c r="I13" s="65"/>
      <c r="J13" s="65"/>
    </row>
    <row r="14" spans="1:13">
      <c r="A14" s="62" t="s">
        <v>32</v>
      </c>
      <c r="B14" s="63"/>
      <c r="C14" s="63"/>
      <c r="E14" s="64"/>
      <c r="G14" s="59"/>
      <c r="H14" s="65"/>
      <c r="I14" s="65"/>
      <c r="J14" s="65"/>
    </row>
    <row r="15" spans="1:13">
      <c r="A15" s="62" t="s">
        <v>33</v>
      </c>
      <c r="B15" s="63"/>
      <c r="C15" s="63"/>
      <c r="D15" s="64">
        <f>+K9</f>
        <v>65618.89</v>
      </c>
      <c r="E15" s="64"/>
      <c r="G15" s="59"/>
      <c r="H15" s="65"/>
      <c r="I15" s="65"/>
      <c r="J15" s="65"/>
    </row>
    <row r="16" spans="1:13">
      <c r="A16" s="62" t="s">
        <v>34</v>
      </c>
      <c r="B16" s="63"/>
      <c r="C16" s="63"/>
      <c r="E16" s="64">
        <f>SUM(D15)</f>
        <v>65618.89</v>
      </c>
      <c r="G16" s="59"/>
      <c r="H16" s="65"/>
      <c r="I16" s="65"/>
      <c r="J16" s="65"/>
    </row>
    <row r="17" spans="1:13">
      <c r="B17" s="66" t="s">
        <v>35</v>
      </c>
      <c r="C17" s="2"/>
      <c r="E17" s="64"/>
      <c r="G17" s="59"/>
      <c r="H17" s="65"/>
      <c r="I17" s="65"/>
      <c r="J17" s="65"/>
    </row>
    <row r="18" spans="1:13">
      <c r="B18" s="62"/>
      <c r="C18" s="63"/>
      <c r="D18" s="63"/>
      <c r="E18" s="63"/>
      <c r="F18" s="67"/>
      <c r="G18" s="59"/>
      <c r="H18" s="68"/>
      <c r="I18" s="68"/>
      <c r="J18" s="68"/>
    </row>
    <row r="19" spans="1:13" ht="26.25">
      <c r="C19" s="69" t="s">
        <v>36</v>
      </c>
      <c r="D19" s="70">
        <v>35079.370000000003</v>
      </c>
      <c r="E19" s="71"/>
      <c r="G19" s="59"/>
      <c r="H19" s="65"/>
      <c r="I19" s="65"/>
      <c r="J19" s="65"/>
    </row>
    <row r="20" spans="1:13" s="72" customFormat="1" ht="26.25">
      <c r="A20" s="59"/>
      <c r="B20" s="59"/>
      <c r="C20" s="69" t="s">
        <v>37</v>
      </c>
      <c r="D20" s="70">
        <f>J9</f>
        <v>92867.08</v>
      </c>
      <c r="E20" s="71"/>
      <c r="F20" s="59"/>
      <c r="G20" s="59"/>
      <c r="H20" s="65"/>
      <c r="I20" s="65"/>
      <c r="J20" s="65"/>
    </row>
    <row r="21" spans="1:13" s="72" customFormat="1" ht="26.25">
      <c r="A21" s="59"/>
      <c r="B21" s="59"/>
      <c r="C21" s="73" t="s">
        <v>38</v>
      </c>
      <c r="D21" s="74">
        <f>D19-D20</f>
        <v>-57787.71</v>
      </c>
      <c r="E21" s="71"/>
      <c r="F21" s="59"/>
      <c r="G21" s="59"/>
      <c r="H21" s="65"/>
      <c r="I21" s="65"/>
      <c r="J21" s="65"/>
    </row>
    <row r="22" spans="1:13" s="72" customFormat="1" ht="26.25">
      <c r="A22" s="59"/>
      <c r="B22" s="59"/>
      <c r="C22" s="73"/>
      <c r="D22" s="75"/>
      <c r="E22" s="71"/>
      <c r="F22" s="59"/>
      <c r="G22" s="59"/>
      <c r="H22" s="65"/>
      <c r="I22" s="65"/>
      <c r="J22" s="65"/>
    </row>
    <row r="23" spans="1:13" s="72" customFormat="1" ht="15.75" customHeight="1">
      <c r="A23" s="59"/>
      <c r="B23" s="59"/>
      <c r="C23" s="73"/>
      <c r="D23" s="71"/>
      <c r="E23" s="71"/>
      <c r="F23" s="59"/>
      <c r="G23" s="59"/>
      <c r="H23" s="65"/>
      <c r="I23" s="65"/>
      <c r="J23" s="65"/>
    </row>
    <row r="24" spans="1:13" ht="32.25">
      <c r="A24" s="76" t="s">
        <v>39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7"/>
    </row>
  </sheetData>
  <mergeCells count="12">
    <mergeCell ref="A13:C13"/>
    <mergeCell ref="A14:C14"/>
    <mergeCell ref="A15:C15"/>
    <mergeCell ref="A16:C16"/>
    <mergeCell ref="B18:E18"/>
    <mergeCell ref="A24:L24"/>
    <mergeCell ref="A1:L1"/>
    <mergeCell ref="A2:L2"/>
    <mergeCell ref="A3:L3"/>
    <mergeCell ref="A9:G9"/>
    <mergeCell ref="A11:E11"/>
    <mergeCell ref="A12:C12"/>
  </mergeCells>
  <pageMargins left="0.19685039370078741" right="0.19685039370078741" top="0.19685039370078741" bottom="0.19685039370078741" header="0.51181102362204722" footer="0.1574803149606299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2026-10-05T04:21:03Z</dcterms:created>
  <dcterms:modified xsi:type="dcterms:W3CDTF">2026-10-05T04:21:22Z</dcterms:modified>
</cp:coreProperties>
</file>