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BE36A374-80D3-4182-AF3C-CEBE2902E342}" xr6:coauthVersionLast="47" xr6:coauthVersionMax="47" xr10:uidLastSave="{00000000-0000-0000-0000-000000000000}"/>
  <bookViews>
    <workbookView xWindow="-120" yWindow="-120" windowWidth="19440" windowHeight="11640" activeTab="3" xr2:uid="{00000000-000D-0000-FFFF-FFFF00000000}"/>
  </bookViews>
  <sheets>
    <sheet name="2564" sheetId="2" r:id="rId1"/>
    <sheet name="2565" sheetId="3" r:id="rId2"/>
    <sheet name="2566" sheetId="4" r:id="rId3"/>
    <sheet name="2567" sheetId="5" r:id="rId4"/>
  </sheets>
  <definedNames>
    <definedName name="_xlnm._FilterDatabase" localSheetId="0" hidden="1">'2564'!$E$1:$E$40</definedName>
    <definedName name="_xlnm._FilterDatabase" localSheetId="1" hidden="1">'2565'!$E$1:$E$40</definedName>
    <definedName name="_xlnm._FilterDatabase" localSheetId="2" hidden="1">'2566'!$E$1:$E$40</definedName>
    <definedName name="_xlnm._FilterDatabase" localSheetId="3" hidden="1">'2567'!$E$1:$E$40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D38" i="5"/>
  <c r="L26" i="5"/>
  <c r="L23" i="5"/>
  <c r="L24" i="5"/>
  <c r="L25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6" i="5"/>
  <c r="L5" i="5"/>
  <c r="I27" i="5"/>
  <c r="J27" i="5"/>
  <c r="K27" i="5"/>
  <c r="H27" i="5"/>
  <c r="D33" i="5"/>
  <c r="E34" i="5" s="1"/>
  <c r="E34" i="4"/>
  <c r="D33" i="4"/>
  <c r="J27" i="4"/>
  <c r="I27" i="4"/>
  <c r="H27" i="4"/>
  <c r="I27" i="3"/>
  <c r="D33" i="3"/>
  <c r="J27" i="3"/>
  <c r="E34" i="3"/>
  <c r="H27" i="3"/>
  <c r="J27" i="2"/>
  <c r="I27" i="2"/>
  <c r="D33" i="2"/>
  <c r="E34" i="2"/>
  <c r="H27" i="2"/>
  <c r="L27" i="5" l="1"/>
</calcChain>
</file>

<file path=xl/sharedStrings.xml><?xml version="1.0" encoding="utf-8"?>
<sst xmlns="http://schemas.openxmlformats.org/spreadsheetml/2006/main" count="528" uniqueCount="106">
  <si>
    <t>ทะเบียนคุมสินทรัพย์รับบริจาค</t>
  </si>
  <si>
    <t>สำนักบริหารพื้นที่อนุรักษ์ที่ 7 (นครราชสีมา)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</si>
  <si>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</si>
  <si>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</si>
  <si>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</si>
  <si>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</si>
  <si>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</si>
  <si>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</si>
  <si>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</si>
  <si>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</si>
  <si>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1</t>
  </si>
  <si>
    <t>อาคารเพื่อประโยชน์อื่น</t>
  </si>
  <si>
    <t>ศาลาคอนกรีตเสริมเหล็กชั้นเดียว</t>
  </si>
  <si>
    <t>01.10.2008</t>
  </si>
  <si>
    <t>023/009</t>
  </si>
  <si>
    <t>2</t>
  </si>
  <si>
    <t>บ้านพักนักท่องเที่ยว ห้องน้ำ 1 ห้อง</t>
  </si>
  <si>
    <t>3</t>
  </si>
  <si>
    <t>อาคารร้านอาหาร คอนกรีตเสริมเหล็กชั้นเดียว</t>
  </si>
  <si>
    <t>4</t>
  </si>
  <si>
    <t>ป้อมยาม เสาคอนกรีตเสริมเหล็ก</t>
  </si>
  <si>
    <t>5</t>
  </si>
  <si>
    <t>บ้านพักนักท่องเที่ยว คอนกรีตเสริมเหล็ก</t>
  </si>
  <si>
    <t>6</t>
  </si>
  <si>
    <t>7</t>
  </si>
  <si>
    <t>8</t>
  </si>
  <si>
    <t>ด่านตรวจและเก็บค่าธรรมเนียมคอนกรีต</t>
  </si>
  <si>
    <t>9</t>
  </si>
  <si>
    <t>ศูนย์บริหารนักท่องเที่ยวอาคารคอนกรีต</t>
  </si>
  <si>
    <t>10</t>
  </si>
  <si>
    <t>11</t>
  </si>
  <si>
    <t>โรงเรือนผลิตน้ำประปา หอถังสูง เสาเหล็ก</t>
  </si>
  <si>
    <t>018/007</t>
  </si>
  <si>
    <t>12</t>
  </si>
  <si>
    <t>อาคารร้านอาหาร คอนกรีตเสริมเหล็ก</t>
  </si>
  <si>
    <t>13</t>
  </si>
  <si>
    <t>ห้องน้ำ-ห้องสุขาชายคอนกรีตเสริมเหล็ก</t>
  </si>
  <si>
    <t>14</t>
  </si>
  <si>
    <t>ห้องน้ำ-ห้องสุขาหญิงคอนกรีตเสริมเหล็ก</t>
  </si>
  <si>
    <t>15</t>
  </si>
  <si>
    <t>ครุภัณฑ์สำนักงาน</t>
  </si>
  <si>
    <t xml:space="preserve">เครื่องปรับอากาศ ขนาด 13000BTU </t>
  </si>
  <si>
    <t>06.05.2010</t>
  </si>
  <si>
    <t>010/000</t>
  </si>
  <si>
    <t>16</t>
  </si>
  <si>
    <t xml:space="preserve">เครื่องปรับอากาศ ขนาด 12500BTU </t>
  </si>
  <si>
    <t>31.10.2013</t>
  </si>
  <si>
    <t>17</t>
  </si>
  <si>
    <t>008/000</t>
  </si>
  <si>
    <t>18</t>
  </si>
  <si>
    <t>19</t>
  </si>
  <si>
    <t>เครื่องปรับอากาศ "ขนาด 25000 บีทียู"</t>
  </si>
  <si>
    <t>09.09.2015</t>
  </si>
  <si>
    <t>20</t>
  </si>
  <si>
    <t>21</t>
  </si>
  <si>
    <t>ครุภัณฑ์คอมพิวเตอร์</t>
  </si>
  <si>
    <t>22</t>
  </si>
  <si>
    <t>รวม</t>
  </si>
  <si>
    <t>ดำเนินการปรับปรุงรายการบัญชีรายได้รอรับรู้(2213010101) ด้วยคำสั่งงาน ZGL_JV</t>
  </si>
  <si>
    <t>รหัสงบประมาณ : 09009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</si>
  <si>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</si>
  <si>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</si>
  <si>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เครื่องคอมพิวเตอร์ สำหรับงานสำนักงาน ยี่ห้อ HP</t>
  </si>
  <si>
    <t>004/000</t>
  </si>
  <si>
    <t>17.12.2018</t>
  </si>
  <si>
    <t>22.10.2019</t>
  </si>
  <si>
    <t>เครื่องปรับอากาศขนาด 18000บีทียู ยี่ห้อCENTR</t>
  </si>
  <si>
    <t>เครื่องปรับอากาศ ขนาด 18000 บีทียู</t>
  </si>
  <si>
    <t>เครื่องปรับอากาศ ยี่ห้อ CETRAL AIR</t>
  </si>
  <si>
    <t>รูปปั้น กระทิงน้ำหนักประมาณ 5,000 กิโลกรัม</t>
  </si>
  <si>
    <t>31.10.2019</t>
  </si>
  <si>
    <t>29.07.2020</t>
  </si>
  <si>
    <t>ครุภัณฑ์โฆษณาและเผยแพร่</t>
  </si>
  <si>
    <t>ค่าเสื่อมปี 63 ที่ต้องปรับปรุง</t>
  </si>
  <si>
    <t>ค่าเสื่อมปี 64 ที่ต้องปรับปรุง</t>
  </si>
  <si>
    <t>วันที่เอกสาร และวันผ่านรายการ : 30.09.2021</t>
  </si>
  <si>
    <t>รหัสแหล่งของเงิน : 6431000 , รหัสกิจกรรมหลัก : P3000</t>
  </si>
  <si>
    <t>ณ 30  กันยายน 2564</t>
  </si>
  <si>
    <t>ณ 30  กันยายน 2565</t>
  </si>
  <si>
    <t>วันที่เอกสาร และวันผ่านรายการ : 30.09.2022</t>
  </si>
  <si>
    <t>รหัสแหล่งของเงิน : 6531000 , รหัสกิจกรรมหลัก : P3000</t>
  </si>
  <si>
    <t>มูลค่าคงเหลือตามบัญชี</t>
  </si>
  <si>
    <t>ค่าเสื่อมปี 65 ที่ต้องปรับปรุง</t>
  </si>
  <si>
    <t>ดำเนินการปรับปรุงรายการบัญชีรายได้รอรับรู้(2213010101) ด้วยคำสั่งงาน (บช.01)</t>
  </si>
  <si>
    <t>ณ 30  กันยายน 2566</t>
  </si>
  <si>
    <t>ค่าเสื่อมปี 66 ที่ต้องปรับปรุง</t>
  </si>
  <si>
    <t>วันที่เอกสาร และวันผ่านรายการ : 30.09.2023</t>
  </si>
  <si>
    <t>รหัสแหล่งของเงิน : 6631000 , รหัสกิจกรรมหลัก : P3000</t>
  </si>
  <si>
    <t>*หมดปีนี้ทั้งหมด</t>
  </si>
  <si>
    <t>ค่าเสื่อมปี 67 ที่ต้องปรับปรุง</t>
  </si>
  <si>
    <t>ณ 30  กันยายน 2567</t>
  </si>
  <si>
    <t>เครื่องปรับอาอาศยี่ห้อ CENTRAL AIR รุ่น CFH-EF</t>
  </si>
  <si>
    <t>17.11.2016</t>
  </si>
  <si>
    <t>เครื่องปั๊มลมยี่ห้อ PUMA พร้อมอุปกรณ์</t>
  </si>
  <si>
    <t>27.07.2017</t>
  </si>
  <si>
    <t>ครุภัณฑ์ยานพาหนะและขนส่ง</t>
  </si>
  <si>
    <t>ค่าเสื่อมสะสม</t>
  </si>
  <si>
    <t>มูลค่าคงเหลือ
ตามบัญชี
ณ 30 ก.ย.66</t>
  </si>
  <si>
    <t>(ปรับปรุงสินทรัพย์รับบริจาคจากการคำนวนค่าเสื่อมประจำปี 2567)</t>
  </si>
  <si>
    <t>มูลค่าคงเหลือ
ตามบัญชี 
ณ 30 ก.ย.67</t>
  </si>
  <si>
    <t>มูลค่า
รับบริจาค</t>
  </si>
  <si>
    <t>วันที่เอกสาร และวันผ่านรายการ : 30.09.2024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</si>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</sst>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8">
    <xf numFmtId="0" fontId="0" fillId="0" borderId="0" xfId="0"/>
    <xf numFmtId="43" fontId="3" fillId="0" borderId="1" xfId="1" applyFont="1" applyFill="1" applyBorder="1"/>
    <xf numFmtId="4" fontId="6" fillId="0" borderId="1" xfId="0" applyNumberFormat="1" applyFont="1" applyBorder="1"/>
    <xf numFmtId="4" fontId="4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2" xfId="0" applyNumberFormat="1" applyFont="1" applyBorder="1"/>
    <xf numFmtId="1" fontId="6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4" fillId="0" borderId="2" xfId="0" applyFont="1" applyBorder="1"/>
    <xf numFmtId="0" fontId="6" fillId="0" borderId="2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7" xfId="1" applyFont="1" applyFill="1" applyBorder="1" applyAlignment="1">
      <alignment horizontal="center" vertical="center" wrapText="1"/>
    </xf>
    <xf numFmtId="43" fontId="3" fillId="0" borderId="6" xfId="1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3" fontId="1" fillId="0" borderId="11" xfId="1" applyFont="1" applyFill="1" applyBorder="1" applyAlignment="1">
      <alignment horizontal="center" vertical="center" wrapText="1"/>
    </xf>
    <xf numFmtId="43" fontId="1" fillId="0" borderId="10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3" fillId="0" borderId="13" xfId="0" applyNumberFormat="1" applyFont="1" applyBorder="1"/>
    <xf numFmtId="43" fontId="3" fillId="0" borderId="0" xfId="1" applyFont="1" applyFill="1" applyBorder="1"/>
    <xf numFmtId="0" fontId="3" fillId="0" borderId="0" xfId="0" applyFont="1"/>
    <xf numFmtId="0" fontId="1" fillId="0" borderId="0" xfId="0" applyFont="1"/>
    <xf numFmtId="43" fontId="3" fillId="0" borderId="14" xfId="1" applyFont="1" applyFill="1" applyBorder="1"/>
    <xf numFmtId="43" fontId="3" fillId="0" borderId="15" xfId="1" applyFont="1" applyFill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5" fillId="0" borderId="0" xfId="0" applyNumberFormat="1" applyFont="1"/>
    <xf numFmtId="43" fontId="3" fillId="0" borderId="0" xfId="1" applyFont="1" applyFill="1" applyBorder="1" applyAlignment="1">
      <alignment horizontal="center"/>
    </xf>
    <xf numFmtId="4" fontId="3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6" fillId="0" borderId="18" xfId="0" applyFont="1" applyBorder="1"/>
    <xf numFmtId="0" fontId="6" fillId="0" borderId="18" xfId="0" applyFont="1" applyBorder="1" applyAlignment="1">
      <alignment horizontal="center"/>
    </xf>
    <xf numFmtId="1" fontId="6" fillId="0" borderId="19" xfId="0" applyNumberFormat="1" applyFont="1" applyBorder="1"/>
    <xf numFmtId="0" fontId="3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" fontId="6" fillId="0" borderId="2" xfId="0" applyNumberFormat="1" applyFont="1" applyBorder="1"/>
    <xf numFmtId="43" fontId="3" fillId="0" borderId="1" xfId="0" applyNumberFormat="1" applyFont="1" applyBorder="1"/>
    <xf numFmtId="43" fontId="6" fillId="0" borderId="1" xfId="1" applyFont="1" applyFill="1" applyBorder="1"/>
    <xf numFmtId="0" fontId="7" fillId="0" borderId="0" xfId="0" applyFont="1"/>
    <xf numFmtId="0" fontId="6" fillId="0" borderId="4" xfId="0" quotePrefix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43" fontId="3" fillId="0" borderId="13" xfId="1" applyFont="1" applyFill="1" applyBorder="1"/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1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4" fillId="0" borderId="7" xfId="0" applyNumberFormat="1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1" fontId="6" fillId="0" borderId="7" xfId="0" applyNumberFormat="1" applyFont="1" applyBorder="1"/>
    <xf numFmtId="4" fontId="6" fillId="0" borderId="7" xfId="0" applyNumberFormat="1" applyFont="1" applyBorder="1"/>
    <xf numFmtId="43" fontId="3" fillId="0" borderId="24" xfId="1" applyFont="1" applyFill="1" applyBorder="1"/>
    <xf numFmtId="4" fontId="6" fillId="0" borderId="18" xfId="0" applyNumberFormat="1" applyFont="1" applyBorder="1"/>
    <xf numFmtId="43" fontId="3" fillId="0" borderId="18" xfId="1" applyFont="1" applyFill="1" applyBorder="1"/>
    <xf numFmtId="43" fontId="3" fillId="0" borderId="0" xfId="0" applyNumberFormat="1" applyFont="1"/>
    <xf numFmtId="4" fontId="6" fillId="0" borderId="13" xfId="0" applyNumberFormat="1" applyFont="1" applyBorder="1"/>
    <xf numFmtId="4" fontId="6" fillId="0" borderId="4" xfId="0" applyNumberFormat="1" applyFont="1" applyBorder="1"/>
    <xf numFmtId="4" fontId="6" fillId="0" borderId="17" xfId="0" applyNumberFormat="1" applyFont="1" applyBorder="1"/>
    <xf numFmtId="43" fontId="1" fillId="0" borderId="10" xfId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0" borderId="6" xfId="0" applyNumberFormat="1" applyFont="1" applyBorder="1"/>
    <xf numFmtId="4" fontId="6" fillId="0" borderId="6" xfId="0" applyNumberFormat="1" applyFont="1" applyBorder="1"/>
    <xf numFmtId="43" fontId="3" fillId="2" borderId="24" xfId="1" applyFont="1" applyFill="1" applyBorder="1"/>
    <xf numFmtId="0" fontId="9" fillId="0" borderId="0" xfId="0" applyFont="1" applyAlignment="1">
      <alignment horizontal="right"/>
    </xf>
    <xf numFmtId="43" fontId="9" fillId="0" borderId="0" xfId="0" applyNumberFormat="1" applyFont="1" applyAlignment="1">
      <alignment horizontal="center"/>
    </xf>
    <xf numFmtId="43" fontId="3" fillId="0" borderId="0" xfId="2" applyFont="1" applyFill="1" applyBorder="1" applyAlignment="1">
      <alignment horizontal="center"/>
    </xf>
    <xf numFmtId="43" fontId="3" fillId="0" borderId="0" xfId="2" applyFont="1" applyFill="1" applyBorder="1"/>
    <xf numFmtId="0" fontId="10" fillId="0" borderId="0" xfId="0" applyFont="1" applyAlignment="1">
      <alignment horizontal="right"/>
    </xf>
    <xf numFmtId="43" fontId="10" fillId="2" borderId="0" xfId="0" applyNumberFormat="1" applyFont="1" applyFill="1" applyAlignment="1">
      <alignment horizontal="center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</cellXfs>
  <cellStyles count="3">
    <cellStyle name="Comma" xfId="1" builtinId="3"/>
    <cellStyle name="Comma 3" xfId="2" xr:uid="{770EB7A9-0C91-4688-ACC9-B5AB40423A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616323</xdr:colOff>
      <xdr:row>43</xdr:row>
      <xdr:rowOff>89647</xdr:rowOff>
    </xdr:from>
    <xdr:to>
      <xdr:col>11</xdr:col>
      <xdr:colOff>74519</xdr:colOff>
      <xdr:row>53</xdr:row>
      <xdr:rowOff>240366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B9ED12-D49B-B30D-C278-EB56E191A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147" y="12808323"/>
          <a:ext cx="11482107" cy="2840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opLeftCell="A10" zoomScale="91" zoomScaleNormal="91" workbookViewId="0">
      <selection activeCell="J12" sqref="J12"/>
    </sheetView>
  </sheetViews>
  <sheetFormatPr defaultColWidth="9" defaultRowHeight="21"/>
  <cols>
    <col min="1" max="1" width="6.42578125" style="39" customWidth="1"/>
    <col min="2" max="2" width="20" style="39" customWidth="1"/>
    <col min="3" max="3" width="34.42578125" style="46" customWidth="1"/>
    <col min="4" max="4" width="12.42578125" style="39" bestFit="1" customWidth="1"/>
    <col min="5" max="5" width="14.85546875" style="40" bestFit="1" customWidth="1"/>
    <col min="6" max="6" width="10.42578125" style="39" customWidth="1"/>
    <col min="7" max="7" width="10" style="47" customWidth="1"/>
    <col min="8" max="8" width="14.140625" style="35" bestFit="1" customWidth="1"/>
    <col min="9" max="9" width="12.42578125" style="34" bestFit="1" customWidth="1"/>
    <col min="10" max="10" width="12.42578125" style="35" bestFit="1" customWidth="1"/>
    <col min="11" max="16384" width="9" style="35"/>
  </cols>
  <sheetData>
    <row r="1" spans="1:10">
      <c r="A1" s="98" t="s">
        <v>0</v>
      </c>
      <c r="B1" s="98"/>
      <c r="C1" s="98"/>
      <c r="D1" s="98"/>
      <c r="E1" s="98"/>
      <c r="F1" s="98"/>
      <c r="G1" s="98"/>
      <c r="H1" s="98"/>
    </row>
    <row r="2" spans="1:10">
      <c r="A2" s="98" t="s">
        <v>1</v>
      </c>
      <c r="B2" s="98"/>
      <c r="C2" s="98"/>
      <c r="D2" s="98"/>
      <c r="E2" s="98"/>
      <c r="F2" s="98"/>
      <c r="G2" s="98"/>
      <c r="H2" s="98"/>
    </row>
    <row r="3" spans="1:10">
      <c r="A3" s="99" t="s">
        <v>77</v>
      </c>
      <c r="B3" s="99"/>
      <c r="C3" s="99"/>
      <c r="D3" s="99"/>
      <c r="E3" s="99"/>
      <c r="F3" s="99"/>
      <c r="G3" s="99"/>
      <c r="H3" s="99"/>
    </row>
    <row r="4" spans="1:10" s="36" customFormat="1" ht="63">
      <c r="A4" s="24" t="s">
        <v>2</v>
      </c>
      <c r="B4" s="25" t="s">
        <v>3</v>
      </c>
      <c r="C4" s="26" t="s">
        <v>4</v>
      </c>
      <c r="D4" s="25" t="s">
        <v>5</v>
      </c>
      <c r="E4" s="27" t="s">
        <v>6</v>
      </c>
      <c r="F4" s="25" t="s">
        <v>7</v>
      </c>
      <c r="G4" s="28" t="s">
        <v>8</v>
      </c>
      <c r="H4" s="29" t="s">
        <v>9</v>
      </c>
      <c r="I4" s="30" t="s">
        <v>73</v>
      </c>
      <c r="J4" s="30" t="s">
        <v>74</v>
      </c>
    </row>
    <row r="5" spans="1:10" ht="18.75" customHeight="1">
      <c r="A5" s="15" t="s">
        <v>10</v>
      </c>
      <c r="B5" s="16" t="s">
        <v>11</v>
      </c>
      <c r="C5" s="17" t="s">
        <v>12</v>
      </c>
      <c r="D5" s="18" t="s">
        <v>13</v>
      </c>
      <c r="E5" s="19">
        <v>100000030293</v>
      </c>
      <c r="F5" s="20">
        <v>900900032</v>
      </c>
      <c r="G5" s="21" t="s">
        <v>14</v>
      </c>
      <c r="H5" s="22">
        <v>357407.1</v>
      </c>
      <c r="I5" s="23">
        <v>15048.29</v>
      </c>
      <c r="J5" s="23">
        <v>15048.29</v>
      </c>
    </row>
    <row r="6" spans="1:10" ht="21.75" customHeight="1">
      <c r="A6" s="10" t="s">
        <v>15</v>
      </c>
      <c r="B6" s="13" t="s">
        <v>11</v>
      </c>
      <c r="C6" s="11" t="s">
        <v>16</v>
      </c>
      <c r="D6" s="9" t="s">
        <v>13</v>
      </c>
      <c r="E6" s="7">
        <v>100000030294</v>
      </c>
      <c r="F6" s="6">
        <v>900900032</v>
      </c>
      <c r="G6" s="4" t="s">
        <v>14</v>
      </c>
      <c r="H6" s="3">
        <v>300329.2</v>
      </c>
      <c r="I6" s="1">
        <v>12645.07</v>
      </c>
      <c r="J6" s="1">
        <v>12645.07</v>
      </c>
    </row>
    <row r="7" spans="1:10" ht="21.75" customHeight="1">
      <c r="A7" s="10" t="s">
        <v>17</v>
      </c>
      <c r="B7" s="13" t="s">
        <v>11</v>
      </c>
      <c r="C7" s="11" t="s">
        <v>18</v>
      </c>
      <c r="D7" s="9" t="s">
        <v>13</v>
      </c>
      <c r="E7" s="7">
        <v>100000030295</v>
      </c>
      <c r="F7" s="6">
        <v>900900032</v>
      </c>
      <c r="G7" s="5" t="s">
        <v>14</v>
      </c>
      <c r="H7" s="3">
        <v>471134.45</v>
      </c>
      <c r="I7" s="1">
        <v>19836.669999999998</v>
      </c>
      <c r="J7" s="1">
        <v>19836.669999999998</v>
      </c>
    </row>
    <row r="8" spans="1:10" ht="21.75" customHeight="1">
      <c r="A8" s="15" t="s">
        <v>19</v>
      </c>
      <c r="B8" s="13" t="s">
        <v>11</v>
      </c>
      <c r="C8" s="11" t="s">
        <v>20</v>
      </c>
      <c r="D8" s="9" t="s">
        <v>13</v>
      </c>
      <c r="E8" s="7">
        <v>100000030296</v>
      </c>
      <c r="F8" s="6">
        <v>900900032</v>
      </c>
      <c r="G8" s="4" t="s">
        <v>14</v>
      </c>
      <c r="H8" s="3">
        <v>120774.45</v>
      </c>
      <c r="I8" s="1">
        <v>5085.1000000000004</v>
      </c>
      <c r="J8" s="1">
        <v>5085.1000000000004</v>
      </c>
    </row>
    <row r="9" spans="1:10" ht="21.75" customHeight="1">
      <c r="A9" s="10" t="s">
        <v>21</v>
      </c>
      <c r="B9" s="13" t="s">
        <v>11</v>
      </c>
      <c r="C9" s="11" t="s">
        <v>22</v>
      </c>
      <c r="D9" s="9" t="s">
        <v>13</v>
      </c>
      <c r="E9" s="7">
        <v>100000030297</v>
      </c>
      <c r="F9" s="6">
        <v>900900032</v>
      </c>
      <c r="G9" s="4" t="s">
        <v>14</v>
      </c>
      <c r="H9" s="3">
        <v>300329.2</v>
      </c>
      <c r="I9" s="1">
        <v>12645.07</v>
      </c>
      <c r="J9" s="1">
        <v>12645.07</v>
      </c>
    </row>
    <row r="10" spans="1:10" ht="21.75" customHeight="1">
      <c r="A10" s="10" t="s">
        <v>23</v>
      </c>
      <c r="B10" s="13" t="s">
        <v>11</v>
      </c>
      <c r="C10" s="11" t="s">
        <v>20</v>
      </c>
      <c r="D10" s="9" t="s">
        <v>13</v>
      </c>
      <c r="E10" s="7">
        <v>100000030298</v>
      </c>
      <c r="F10" s="6">
        <v>900900032</v>
      </c>
      <c r="G10" s="4" t="s">
        <v>14</v>
      </c>
      <c r="H10" s="3">
        <v>357407.1</v>
      </c>
      <c r="I10" s="1">
        <v>15048.29</v>
      </c>
      <c r="J10" s="1">
        <v>15048.29</v>
      </c>
    </row>
    <row r="11" spans="1:10" ht="21.75" customHeight="1">
      <c r="A11" s="15" t="s">
        <v>24</v>
      </c>
      <c r="B11" s="13" t="s">
        <v>11</v>
      </c>
      <c r="C11" s="11" t="s">
        <v>26</v>
      </c>
      <c r="D11" s="9" t="s">
        <v>13</v>
      </c>
      <c r="E11" s="7">
        <v>100000030300</v>
      </c>
      <c r="F11" s="6">
        <v>900900032</v>
      </c>
      <c r="G11" s="5" t="s">
        <v>14</v>
      </c>
      <c r="H11" s="3">
        <v>650387.1</v>
      </c>
      <c r="I11" s="1">
        <v>27383.93</v>
      </c>
      <c r="J11" s="1">
        <v>27383.93</v>
      </c>
    </row>
    <row r="12" spans="1:10" ht="21.75" customHeight="1">
      <c r="A12" s="10" t="s">
        <v>25</v>
      </c>
      <c r="B12" s="13" t="s">
        <v>11</v>
      </c>
      <c r="C12" s="11" t="s">
        <v>28</v>
      </c>
      <c r="D12" s="9" t="s">
        <v>13</v>
      </c>
      <c r="E12" s="7">
        <v>100000030301</v>
      </c>
      <c r="F12" s="6">
        <v>900900032</v>
      </c>
      <c r="G12" s="5" t="s">
        <v>14</v>
      </c>
      <c r="H12" s="3">
        <v>400058.3</v>
      </c>
      <c r="I12" s="1">
        <v>16844.080000000002</v>
      </c>
      <c r="J12" s="1">
        <v>16844.080000000002</v>
      </c>
    </row>
    <row r="13" spans="1:10" ht="21.75" customHeight="1">
      <c r="A13" s="10" t="s">
        <v>27</v>
      </c>
      <c r="B13" s="13" t="s">
        <v>11</v>
      </c>
      <c r="C13" s="11" t="s">
        <v>22</v>
      </c>
      <c r="D13" s="9" t="s">
        <v>13</v>
      </c>
      <c r="E13" s="7">
        <v>100000030302</v>
      </c>
      <c r="F13" s="6">
        <v>900900032</v>
      </c>
      <c r="G13" s="5" t="s">
        <v>14</v>
      </c>
      <c r="H13" s="3">
        <v>369642.15</v>
      </c>
      <c r="I13" s="1">
        <v>15563.43</v>
      </c>
      <c r="J13" s="1">
        <v>15563.43</v>
      </c>
    </row>
    <row r="14" spans="1:10" ht="21.75" customHeight="1">
      <c r="A14" s="15" t="s">
        <v>29</v>
      </c>
      <c r="B14" s="13" t="s">
        <v>11</v>
      </c>
      <c r="C14" s="11" t="s">
        <v>31</v>
      </c>
      <c r="D14" s="9" t="s">
        <v>13</v>
      </c>
      <c r="E14" s="7">
        <v>100000030303</v>
      </c>
      <c r="F14" s="6">
        <v>900900032</v>
      </c>
      <c r="G14" s="5" t="s">
        <v>32</v>
      </c>
      <c r="H14" s="3">
        <v>468750</v>
      </c>
      <c r="I14" s="1">
        <v>25536</v>
      </c>
      <c r="J14" s="1">
        <v>25536</v>
      </c>
    </row>
    <row r="15" spans="1:10" ht="21.75" customHeight="1">
      <c r="A15" s="10" t="s">
        <v>30</v>
      </c>
      <c r="B15" s="13" t="s">
        <v>11</v>
      </c>
      <c r="C15" s="11" t="s">
        <v>34</v>
      </c>
      <c r="D15" s="9" t="s">
        <v>13</v>
      </c>
      <c r="E15" s="7">
        <v>100000030304</v>
      </c>
      <c r="F15" s="6">
        <v>900900032</v>
      </c>
      <c r="G15" s="5" t="s">
        <v>14</v>
      </c>
      <c r="H15" s="3">
        <v>471134.45</v>
      </c>
      <c r="I15" s="1">
        <v>19836.669999999998</v>
      </c>
      <c r="J15" s="1">
        <v>19836.669999999998</v>
      </c>
    </row>
    <row r="16" spans="1:10" ht="21.75" customHeight="1">
      <c r="A16" s="10" t="s">
        <v>33</v>
      </c>
      <c r="B16" s="13" t="s">
        <v>11</v>
      </c>
      <c r="C16" s="11" t="s">
        <v>36</v>
      </c>
      <c r="D16" s="9" t="s">
        <v>13</v>
      </c>
      <c r="E16" s="7">
        <v>100000030305</v>
      </c>
      <c r="F16" s="6">
        <v>900900032</v>
      </c>
      <c r="G16" s="5" t="s">
        <v>14</v>
      </c>
      <c r="H16" s="3">
        <v>330535.40000000002</v>
      </c>
      <c r="I16" s="2">
        <v>13916.88</v>
      </c>
      <c r="J16" s="2">
        <v>13916.88</v>
      </c>
    </row>
    <row r="17" spans="1:11" ht="21.75" customHeight="1">
      <c r="A17" s="15" t="s">
        <v>35</v>
      </c>
      <c r="B17" s="13" t="s">
        <v>11</v>
      </c>
      <c r="C17" s="11" t="s">
        <v>38</v>
      </c>
      <c r="D17" s="9" t="s">
        <v>13</v>
      </c>
      <c r="E17" s="7">
        <v>100000030306</v>
      </c>
      <c r="F17" s="6">
        <v>900900032</v>
      </c>
      <c r="G17" s="5" t="s">
        <v>14</v>
      </c>
      <c r="H17" s="3">
        <v>330684.55</v>
      </c>
      <c r="I17" s="2">
        <v>13923.16</v>
      </c>
      <c r="J17" s="2">
        <v>13923.16</v>
      </c>
    </row>
    <row r="18" spans="1:11" ht="21.75" customHeight="1">
      <c r="A18" s="10" t="s">
        <v>37</v>
      </c>
      <c r="B18" s="14" t="s">
        <v>40</v>
      </c>
      <c r="C18" s="11" t="s">
        <v>41</v>
      </c>
      <c r="D18" s="9" t="s">
        <v>42</v>
      </c>
      <c r="E18" s="7">
        <v>100000038688</v>
      </c>
      <c r="F18" s="6">
        <v>900900032</v>
      </c>
      <c r="G18" s="5" t="s">
        <v>43</v>
      </c>
      <c r="H18" s="3">
        <v>11475</v>
      </c>
      <c r="I18" s="2">
        <v>1147.5</v>
      </c>
      <c r="J18" s="2">
        <v>0</v>
      </c>
    </row>
    <row r="19" spans="1:11" ht="21.75" customHeight="1">
      <c r="A19" s="10" t="s">
        <v>39</v>
      </c>
      <c r="B19" s="14" t="s">
        <v>40</v>
      </c>
      <c r="C19" s="11" t="s">
        <v>45</v>
      </c>
      <c r="D19" s="9" t="s">
        <v>46</v>
      </c>
      <c r="E19" s="7">
        <v>100000075364</v>
      </c>
      <c r="F19" s="6">
        <v>900900032</v>
      </c>
      <c r="G19" s="5" t="s">
        <v>43</v>
      </c>
      <c r="H19" s="3">
        <v>15900</v>
      </c>
      <c r="I19" s="2">
        <v>1590</v>
      </c>
      <c r="J19" s="2">
        <v>1590</v>
      </c>
    </row>
    <row r="20" spans="1:11" ht="21.75" customHeight="1">
      <c r="A20" s="15" t="s">
        <v>44</v>
      </c>
      <c r="B20" s="14" t="s">
        <v>40</v>
      </c>
      <c r="C20" s="11" t="s">
        <v>51</v>
      </c>
      <c r="D20" s="9" t="s">
        <v>52</v>
      </c>
      <c r="E20" s="7">
        <v>100000107371</v>
      </c>
      <c r="F20" s="6">
        <v>900900032</v>
      </c>
      <c r="G20" s="5" t="s">
        <v>43</v>
      </c>
      <c r="H20" s="3">
        <v>30000</v>
      </c>
      <c r="I20" s="2">
        <v>3000</v>
      </c>
      <c r="J20" s="2">
        <v>3000</v>
      </c>
    </row>
    <row r="21" spans="1:11">
      <c r="A21" s="10" t="s">
        <v>47</v>
      </c>
      <c r="B21" s="14" t="s">
        <v>55</v>
      </c>
      <c r="C21" s="12" t="s">
        <v>62</v>
      </c>
      <c r="D21" s="31" t="s">
        <v>64</v>
      </c>
      <c r="E21" s="8">
        <v>100000161703</v>
      </c>
      <c r="F21" s="6">
        <v>900900032</v>
      </c>
      <c r="G21" s="32" t="s">
        <v>63</v>
      </c>
      <c r="H21" s="59">
        <v>23261</v>
      </c>
      <c r="I21" s="60">
        <v>4588.47</v>
      </c>
      <c r="J21" s="60">
        <v>5815.25</v>
      </c>
      <c r="K21" s="34"/>
    </row>
    <row r="22" spans="1:11">
      <c r="A22" s="10" t="s">
        <v>49</v>
      </c>
      <c r="B22" s="14" t="s">
        <v>40</v>
      </c>
      <c r="C22" s="48" t="s">
        <v>66</v>
      </c>
      <c r="D22" s="50" t="s">
        <v>65</v>
      </c>
      <c r="E22" s="8">
        <v>100000181661</v>
      </c>
      <c r="F22" s="6">
        <v>900900032</v>
      </c>
      <c r="G22" s="32" t="s">
        <v>43</v>
      </c>
      <c r="H22" s="2">
        <v>20000</v>
      </c>
      <c r="I22" s="33">
        <v>1885.25</v>
      </c>
      <c r="J22" s="33">
        <v>2000.57</v>
      </c>
    </row>
    <row r="23" spans="1:11">
      <c r="A23" s="15" t="s">
        <v>50</v>
      </c>
      <c r="B23" s="14" t="s">
        <v>40</v>
      </c>
      <c r="C23" s="49" t="s">
        <v>62</v>
      </c>
      <c r="D23" s="31" t="s">
        <v>65</v>
      </c>
      <c r="E23" s="8">
        <v>100000181662</v>
      </c>
      <c r="F23" s="6">
        <v>900900032</v>
      </c>
      <c r="G23" s="32" t="s">
        <v>63</v>
      </c>
      <c r="H23" s="2">
        <v>27499</v>
      </c>
      <c r="I23" s="33">
        <v>6480.3</v>
      </c>
      <c r="J23" s="33">
        <v>6880.56</v>
      </c>
    </row>
    <row r="24" spans="1:11">
      <c r="A24" s="10" t="s">
        <v>53</v>
      </c>
      <c r="B24" s="14" t="s">
        <v>40</v>
      </c>
      <c r="C24" s="49" t="s">
        <v>67</v>
      </c>
      <c r="D24" s="51" t="s">
        <v>70</v>
      </c>
      <c r="E24" s="8">
        <v>100000181890</v>
      </c>
      <c r="F24" s="6">
        <v>900900032</v>
      </c>
      <c r="G24" s="32" t="s">
        <v>43</v>
      </c>
      <c r="H24" s="2">
        <v>20000</v>
      </c>
      <c r="I24" s="33">
        <v>1836.07</v>
      </c>
      <c r="J24" s="33">
        <v>2000.55</v>
      </c>
    </row>
    <row r="25" spans="1:11">
      <c r="A25" s="10" t="s">
        <v>54</v>
      </c>
      <c r="B25" s="14" t="s">
        <v>40</v>
      </c>
      <c r="C25" s="49" t="s">
        <v>68</v>
      </c>
      <c r="D25" s="50" t="s">
        <v>70</v>
      </c>
      <c r="E25" s="8">
        <v>100000181891</v>
      </c>
      <c r="F25" s="6">
        <v>900900032</v>
      </c>
      <c r="G25" s="32" t="s">
        <v>43</v>
      </c>
      <c r="H25" s="2">
        <v>24000</v>
      </c>
      <c r="I25" s="33">
        <v>2203.2800000000002</v>
      </c>
      <c r="J25" s="33">
        <v>2400.66</v>
      </c>
    </row>
    <row r="26" spans="1:11">
      <c r="A26" s="52" t="s">
        <v>56</v>
      </c>
      <c r="B26" s="53" t="s">
        <v>72</v>
      </c>
      <c r="C26" s="54" t="s">
        <v>69</v>
      </c>
      <c r="D26" s="55" t="s">
        <v>71</v>
      </c>
      <c r="E26" s="56">
        <v>100000195686</v>
      </c>
      <c r="F26" s="57">
        <v>900900032</v>
      </c>
      <c r="G26" s="58" t="s">
        <v>48</v>
      </c>
      <c r="H26" s="2">
        <v>170000</v>
      </c>
      <c r="I26" s="33">
        <v>3715.85</v>
      </c>
      <c r="J26" s="33">
        <v>21251.3</v>
      </c>
    </row>
    <row r="27" spans="1:11" ht="21.75" thickBot="1">
      <c r="A27" s="102" t="s">
        <v>57</v>
      </c>
      <c r="B27" s="103"/>
      <c r="C27" s="103"/>
      <c r="D27" s="103"/>
      <c r="E27" s="103"/>
      <c r="F27" s="103"/>
      <c r="G27" s="104"/>
      <c r="H27" s="37">
        <f>SUM(H5:H26)</f>
        <v>5270708.45</v>
      </c>
      <c r="I27" s="38">
        <f>SUM(I5:I26)</f>
        <v>239759.35999999999</v>
      </c>
      <c r="J27" s="38">
        <f>SUM(J5:J26)</f>
        <v>258251.52999999997</v>
      </c>
    </row>
    <row r="28" spans="1:11" ht="21.75" thickTop="1">
      <c r="C28" s="35"/>
      <c r="G28" s="39"/>
      <c r="H28" s="41"/>
    </row>
    <row r="29" spans="1:11">
      <c r="A29" s="100" t="s">
        <v>58</v>
      </c>
      <c r="B29" s="101"/>
      <c r="C29" s="101"/>
      <c r="D29" s="101"/>
      <c r="E29" s="101"/>
      <c r="G29" s="39"/>
      <c r="H29" s="41"/>
    </row>
    <row r="30" spans="1:11">
      <c r="A30" s="100" t="s">
        <v>75</v>
      </c>
      <c r="B30" s="101"/>
      <c r="C30" s="101"/>
      <c r="E30" s="42"/>
      <c r="G30" s="39"/>
      <c r="H30" s="41"/>
    </row>
    <row r="31" spans="1:11">
      <c r="A31" s="100" t="s">
        <v>76</v>
      </c>
      <c r="B31" s="101"/>
      <c r="C31" s="101"/>
      <c r="E31" s="42"/>
      <c r="G31" s="39"/>
      <c r="H31" s="43"/>
    </row>
    <row r="32" spans="1:11">
      <c r="A32" s="100" t="s">
        <v>59</v>
      </c>
      <c r="B32" s="101"/>
      <c r="C32" s="101"/>
      <c r="E32" s="42"/>
      <c r="G32" s="39"/>
      <c r="H32" s="43"/>
    </row>
    <row r="33" spans="1:8">
      <c r="A33" s="100" t="s">
        <v>60</v>
      </c>
      <c r="B33" s="101"/>
      <c r="C33" s="101"/>
      <c r="D33" s="42">
        <f>I27</f>
        <v>239759.35999999999</v>
      </c>
      <c r="E33" s="42"/>
      <c r="G33" s="39"/>
      <c r="H33" s="43"/>
    </row>
    <row r="34" spans="1:8">
      <c r="A34" s="100" t="s">
        <v>61</v>
      </c>
      <c r="B34" s="101"/>
      <c r="C34" s="101"/>
      <c r="E34" s="42">
        <f>SUM(D33)</f>
        <v>239759.35999999999</v>
      </c>
      <c r="G34" s="39"/>
      <c r="H34" s="43"/>
    </row>
    <row r="35" spans="1:8">
      <c r="C35" s="35"/>
      <c r="E35" s="42"/>
      <c r="G35" s="39"/>
      <c r="H35" s="43"/>
    </row>
    <row r="36" spans="1:8">
      <c r="B36" s="100"/>
      <c r="C36" s="101"/>
      <c r="D36" s="101"/>
      <c r="E36" s="101"/>
      <c r="F36" s="44"/>
      <c r="G36" s="39"/>
      <c r="H36" s="45"/>
    </row>
    <row r="37" spans="1:8">
      <c r="C37" s="35"/>
      <c r="E37" s="42"/>
      <c r="G37" s="39"/>
      <c r="H37" s="43"/>
    </row>
    <row r="38" spans="1:8">
      <c r="C38" s="35"/>
      <c r="E38" s="42"/>
      <c r="G38" s="39"/>
      <c r="H38" s="43"/>
    </row>
    <row r="39" spans="1:8" s="34" customFormat="1">
      <c r="A39" s="39"/>
      <c r="B39" s="39"/>
      <c r="C39" s="35"/>
      <c r="D39" s="39"/>
      <c r="E39" s="42"/>
      <c r="F39" s="39"/>
      <c r="G39" s="39"/>
      <c r="H39" s="43"/>
    </row>
    <row r="40" spans="1:8" s="34" customFormat="1">
      <c r="A40" s="39"/>
      <c r="B40" s="39"/>
      <c r="C40" s="35"/>
      <c r="D40" s="39"/>
      <c r="E40" s="42"/>
      <c r="F40" s="39"/>
      <c r="G40" s="39"/>
      <c r="H40" s="43"/>
    </row>
  </sheetData>
  <mergeCells count="11">
    <mergeCell ref="A32:C32"/>
    <mergeCell ref="A33:C33"/>
    <mergeCell ref="A34:C34"/>
    <mergeCell ref="B36:E36"/>
    <mergeCell ref="A31:C31"/>
    <mergeCell ref="A1:H1"/>
    <mergeCell ref="A2:H2"/>
    <mergeCell ref="A3:H3"/>
    <mergeCell ref="A29:E29"/>
    <mergeCell ref="A30:C30"/>
    <mergeCell ref="A27:G27"/>
  </mergeCells>
  <pageMargins left="0.19685039370078741" right="0.19685039370078741" top="0.19685039370078741" bottom="0.19685039370078741" header="0.51181102362204722" footer="0.1574803149606299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opLeftCell="A16" zoomScaleNormal="100" workbookViewId="0">
      <selection activeCell="A18" sqref="A18:IV18"/>
    </sheetView>
  </sheetViews>
  <sheetFormatPr defaultColWidth="9" defaultRowHeight="21"/>
  <cols>
    <col min="1" max="1" width="6.42578125" style="39" customWidth="1"/>
    <col min="2" max="2" width="20" style="39" customWidth="1"/>
    <col min="3" max="3" width="34.42578125" style="46" customWidth="1"/>
    <col min="4" max="4" width="12.42578125" style="39" bestFit="1" customWidth="1"/>
    <col min="5" max="5" width="14.85546875" style="40" bestFit="1" customWidth="1"/>
    <col min="6" max="6" width="11.28515625" style="39" bestFit="1" customWidth="1"/>
    <col min="7" max="7" width="10" style="47" customWidth="1"/>
    <col min="8" max="8" width="14.140625" style="35" bestFit="1" customWidth="1"/>
    <col min="9" max="9" width="12.42578125" style="35" bestFit="1" customWidth="1"/>
    <col min="10" max="10" width="14.140625" style="35" bestFit="1" customWidth="1"/>
    <col min="11" max="16384" width="9" style="35"/>
  </cols>
  <sheetData>
    <row r="1" spans="1:10">
      <c r="A1" s="98" t="s">
        <v>0</v>
      </c>
      <c r="B1" s="98"/>
      <c r="C1" s="98"/>
      <c r="D1" s="98"/>
      <c r="E1" s="98"/>
      <c r="F1" s="98"/>
      <c r="G1" s="98"/>
      <c r="H1" s="98"/>
    </row>
    <row r="2" spans="1:10">
      <c r="A2" s="98" t="s">
        <v>1</v>
      </c>
      <c r="B2" s="98"/>
      <c r="C2" s="98"/>
      <c r="D2" s="98"/>
      <c r="E2" s="98"/>
      <c r="F2" s="98"/>
      <c r="G2" s="98"/>
      <c r="H2" s="98"/>
    </row>
    <row r="3" spans="1:10">
      <c r="A3" s="99" t="s">
        <v>78</v>
      </c>
      <c r="B3" s="99"/>
      <c r="C3" s="99"/>
      <c r="D3" s="99"/>
      <c r="E3" s="99"/>
      <c r="F3" s="99"/>
      <c r="G3" s="99"/>
      <c r="H3" s="99"/>
    </row>
    <row r="4" spans="1:10" s="36" customFormat="1" ht="63">
      <c r="A4" s="24" t="s">
        <v>2</v>
      </c>
      <c r="B4" s="25" t="s">
        <v>3</v>
      </c>
      <c r="C4" s="26" t="s">
        <v>4</v>
      </c>
      <c r="D4" s="25" t="s">
        <v>5</v>
      </c>
      <c r="E4" s="27" t="s">
        <v>6</v>
      </c>
      <c r="F4" s="25" t="s">
        <v>7</v>
      </c>
      <c r="G4" s="28" t="s">
        <v>8</v>
      </c>
      <c r="H4" s="29" t="s">
        <v>9</v>
      </c>
      <c r="I4" s="30" t="s">
        <v>82</v>
      </c>
      <c r="J4" s="30" t="s">
        <v>81</v>
      </c>
    </row>
    <row r="5" spans="1:10" ht="18.75" customHeight="1">
      <c r="A5" s="15" t="s">
        <v>10</v>
      </c>
      <c r="B5" s="16" t="s">
        <v>11</v>
      </c>
      <c r="C5" s="17" t="s">
        <v>12</v>
      </c>
      <c r="D5" s="18" t="s">
        <v>13</v>
      </c>
      <c r="E5" s="19">
        <v>100000030293</v>
      </c>
      <c r="F5" s="20">
        <v>900900032</v>
      </c>
      <c r="G5" s="21" t="s">
        <v>14</v>
      </c>
      <c r="H5" s="22">
        <v>357407.1</v>
      </c>
      <c r="I5" s="23">
        <v>15048.28</v>
      </c>
      <c r="J5" s="23">
        <v>146731.09</v>
      </c>
    </row>
    <row r="6" spans="1:10" ht="21.75" customHeight="1">
      <c r="A6" s="10" t="s">
        <v>15</v>
      </c>
      <c r="B6" s="13" t="s">
        <v>11</v>
      </c>
      <c r="C6" s="11" t="s">
        <v>16</v>
      </c>
      <c r="D6" s="9" t="s">
        <v>13</v>
      </c>
      <c r="E6" s="7">
        <v>100000030294</v>
      </c>
      <c r="F6" s="6">
        <v>900900032</v>
      </c>
      <c r="G6" s="4" t="s">
        <v>14</v>
      </c>
      <c r="H6" s="3">
        <v>300329.2</v>
      </c>
      <c r="I6" s="1">
        <v>12645.08</v>
      </c>
      <c r="J6" s="1">
        <v>123298.14</v>
      </c>
    </row>
    <row r="7" spans="1:10" ht="21.75" customHeight="1">
      <c r="A7" s="10" t="s">
        <v>17</v>
      </c>
      <c r="B7" s="13" t="s">
        <v>11</v>
      </c>
      <c r="C7" s="11" t="s">
        <v>18</v>
      </c>
      <c r="D7" s="9" t="s">
        <v>13</v>
      </c>
      <c r="E7" s="7">
        <v>100000030295</v>
      </c>
      <c r="F7" s="6">
        <v>900900032</v>
      </c>
      <c r="G7" s="5" t="s">
        <v>14</v>
      </c>
      <c r="H7" s="3">
        <v>471134.45</v>
      </c>
      <c r="I7" s="1">
        <v>19836.669999999998</v>
      </c>
      <c r="J7" s="1">
        <v>193421.07</v>
      </c>
    </row>
    <row r="8" spans="1:10" ht="21.75" customHeight="1">
      <c r="A8" s="15" t="s">
        <v>19</v>
      </c>
      <c r="B8" s="13" t="s">
        <v>11</v>
      </c>
      <c r="C8" s="11" t="s">
        <v>20</v>
      </c>
      <c r="D8" s="9" t="s">
        <v>13</v>
      </c>
      <c r="E8" s="7">
        <v>100000030296</v>
      </c>
      <c r="F8" s="6">
        <v>900900032</v>
      </c>
      <c r="G8" s="4" t="s">
        <v>14</v>
      </c>
      <c r="H8" s="3">
        <v>120774.45</v>
      </c>
      <c r="I8" s="1">
        <v>5085.09</v>
      </c>
      <c r="J8" s="1">
        <v>49583.16</v>
      </c>
    </row>
    <row r="9" spans="1:10" ht="21.75" customHeight="1">
      <c r="A9" s="10" t="s">
        <v>21</v>
      </c>
      <c r="B9" s="13" t="s">
        <v>11</v>
      </c>
      <c r="C9" s="11" t="s">
        <v>22</v>
      </c>
      <c r="D9" s="9" t="s">
        <v>13</v>
      </c>
      <c r="E9" s="7">
        <v>100000030297</v>
      </c>
      <c r="F9" s="6">
        <v>900900032</v>
      </c>
      <c r="G9" s="4" t="s">
        <v>14</v>
      </c>
      <c r="H9" s="3">
        <v>300329.2</v>
      </c>
      <c r="I9" s="1">
        <v>12645.08</v>
      </c>
      <c r="J9" s="1">
        <v>123298.14</v>
      </c>
    </row>
    <row r="10" spans="1:10" ht="21.75" customHeight="1">
      <c r="A10" s="10" t="s">
        <v>23</v>
      </c>
      <c r="B10" s="13" t="s">
        <v>11</v>
      </c>
      <c r="C10" s="11" t="s">
        <v>20</v>
      </c>
      <c r="D10" s="9" t="s">
        <v>13</v>
      </c>
      <c r="E10" s="7">
        <v>100000030298</v>
      </c>
      <c r="F10" s="6">
        <v>900900032</v>
      </c>
      <c r="G10" s="4" t="s">
        <v>14</v>
      </c>
      <c r="H10" s="3">
        <v>357407.1</v>
      </c>
      <c r="I10" s="1">
        <v>15048.28</v>
      </c>
      <c r="J10" s="1">
        <v>146731.09</v>
      </c>
    </row>
    <row r="11" spans="1:10" ht="21.75" customHeight="1">
      <c r="A11" s="15" t="s">
        <v>24</v>
      </c>
      <c r="B11" s="13" t="s">
        <v>11</v>
      </c>
      <c r="C11" s="11" t="s">
        <v>26</v>
      </c>
      <c r="D11" s="9" t="s">
        <v>13</v>
      </c>
      <c r="E11" s="7">
        <v>100000030300</v>
      </c>
      <c r="F11" s="6">
        <v>900900032</v>
      </c>
      <c r="G11" s="5" t="s">
        <v>14</v>
      </c>
      <c r="H11" s="3">
        <v>650387.1</v>
      </c>
      <c r="I11" s="1">
        <v>27383.93</v>
      </c>
      <c r="J11" s="1">
        <v>267012.08</v>
      </c>
    </row>
    <row r="12" spans="1:10" ht="21.75" customHeight="1">
      <c r="A12" s="10" t="s">
        <v>25</v>
      </c>
      <c r="B12" s="13" t="s">
        <v>11</v>
      </c>
      <c r="C12" s="11" t="s">
        <v>28</v>
      </c>
      <c r="D12" s="9" t="s">
        <v>13</v>
      </c>
      <c r="E12" s="7">
        <v>100000030301</v>
      </c>
      <c r="F12" s="6">
        <v>900900032</v>
      </c>
      <c r="G12" s="5" t="s">
        <v>14</v>
      </c>
      <c r="H12" s="3">
        <v>400058.3</v>
      </c>
      <c r="I12" s="1">
        <v>16844.07</v>
      </c>
      <c r="J12" s="1">
        <v>164241.26999999999</v>
      </c>
    </row>
    <row r="13" spans="1:10" ht="21.75" customHeight="1">
      <c r="A13" s="10" t="s">
        <v>27</v>
      </c>
      <c r="B13" s="13" t="s">
        <v>11</v>
      </c>
      <c r="C13" s="11" t="s">
        <v>22</v>
      </c>
      <c r="D13" s="9" t="s">
        <v>13</v>
      </c>
      <c r="E13" s="7">
        <v>100000030302</v>
      </c>
      <c r="F13" s="6">
        <v>900900032</v>
      </c>
      <c r="G13" s="5" t="s">
        <v>14</v>
      </c>
      <c r="H13" s="3">
        <v>369642.15</v>
      </c>
      <c r="I13" s="1">
        <v>15563.43</v>
      </c>
      <c r="J13" s="1">
        <v>151754.13</v>
      </c>
    </row>
    <row r="14" spans="1:10" ht="21.75" customHeight="1">
      <c r="A14" s="15" t="s">
        <v>29</v>
      </c>
      <c r="B14" s="13" t="s">
        <v>11</v>
      </c>
      <c r="C14" s="11" t="s">
        <v>31</v>
      </c>
      <c r="D14" s="9" t="s">
        <v>13</v>
      </c>
      <c r="E14" s="7">
        <v>100000030303</v>
      </c>
      <c r="F14" s="6">
        <v>900900032</v>
      </c>
      <c r="G14" s="5" t="s">
        <v>32</v>
      </c>
      <c r="H14" s="3">
        <v>468750</v>
      </c>
      <c r="I14" s="1">
        <v>25535.99</v>
      </c>
      <c r="J14" s="1">
        <v>117045.81</v>
      </c>
    </row>
    <row r="15" spans="1:10" ht="21.75" customHeight="1">
      <c r="A15" s="10" t="s">
        <v>30</v>
      </c>
      <c r="B15" s="13" t="s">
        <v>11</v>
      </c>
      <c r="C15" s="11" t="s">
        <v>34</v>
      </c>
      <c r="D15" s="9" t="s">
        <v>13</v>
      </c>
      <c r="E15" s="7">
        <v>100000030304</v>
      </c>
      <c r="F15" s="6">
        <v>900900032</v>
      </c>
      <c r="G15" s="5" t="s">
        <v>14</v>
      </c>
      <c r="H15" s="3">
        <v>471134.45</v>
      </c>
      <c r="I15" s="1">
        <v>19836.669999999998</v>
      </c>
      <c r="J15" s="1">
        <v>193421.07</v>
      </c>
    </row>
    <row r="16" spans="1:10" ht="21.75" customHeight="1">
      <c r="A16" s="10" t="s">
        <v>33</v>
      </c>
      <c r="B16" s="13" t="s">
        <v>11</v>
      </c>
      <c r="C16" s="11" t="s">
        <v>36</v>
      </c>
      <c r="D16" s="9" t="s">
        <v>13</v>
      </c>
      <c r="E16" s="7">
        <v>100000030305</v>
      </c>
      <c r="F16" s="6">
        <v>900900032</v>
      </c>
      <c r="G16" s="5" t="s">
        <v>14</v>
      </c>
      <c r="H16" s="3">
        <v>330535.40000000002</v>
      </c>
      <c r="I16" s="61">
        <v>13916.88</v>
      </c>
      <c r="J16" s="61">
        <v>135699.07999999999</v>
      </c>
    </row>
    <row r="17" spans="1:10" ht="21.75" customHeight="1">
      <c r="A17" s="15" t="s">
        <v>35</v>
      </c>
      <c r="B17" s="13" t="s">
        <v>11</v>
      </c>
      <c r="C17" s="11" t="s">
        <v>38</v>
      </c>
      <c r="D17" s="9" t="s">
        <v>13</v>
      </c>
      <c r="E17" s="7">
        <v>100000030306</v>
      </c>
      <c r="F17" s="6">
        <v>900900032</v>
      </c>
      <c r="G17" s="5" t="s">
        <v>14</v>
      </c>
      <c r="H17" s="3">
        <v>330684.55</v>
      </c>
      <c r="I17" s="61">
        <v>13923.16</v>
      </c>
      <c r="J17" s="61">
        <v>135760.31</v>
      </c>
    </row>
    <row r="18" spans="1:10" ht="21.75" customHeight="1">
      <c r="A18" s="10" t="s">
        <v>37</v>
      </c>
      <c r="B18" s="14" t="s">
        <v>40</v>
      </c>
      <c r="C18" s="11" t="s">
        <v>41</v>
      </c>
      <c r="D18" s="9" t="s">
        <v>42</v>
      </c>
      <c r="E18" s="7">
        <v>100000038688</v>
      </c>
      <c r="F18" s="6">
        <v>900900032</v>
      </c>
      <c r="G18" s="5" t="s">
        <v>43</v>
      </c>
      <c r="H18" s="3">
        <v>11475</v>
      </c>
      <c r="I18" s="2">
        <v>0</v>
      </c>
      <c r="J18" s="2">
        <v>1</v>
      </c>
    </row>
    <row r="19" spans="1:10" ht="21.75" customHeight="1">
      <c r="A19" s="10" t="s">
        <v>39</v>
      </c>
      <c r="B19" s="14" t="s">
        <v>40</v>
      </c>
      <c r="C19" s="11" t="s">
        <v>45</v>
      </c>
      <c r="D19" s="9" t="s">
        <v>46</v>
      </c>
      <c r="E19" s="7">
        <v>100000075364</v>
      </c>
      <c r="F19" s="6">
        <v>900900032</v>
      </c>
      <c r="G19" s="5" t="s">
        <v>43</v>
      </c>
      <c r="H19" s="3">
        <v>15900</v>
      </c>
      <c r="I19" s="2">
        <v>1590</v>
      </c>
      <c r="J19" s="2">
        <v>1720.68</v>
      </c>
    </row>
    <row r="20" spans="1:10" ht="21.75" customHeight="1">
      <c r="A20" s="15" t="s">
        <v>44</v>
      </c>
      <c r="B20" s="14" t="s">
        <v>40</v>
      </c>
      <c r="C20" s="11" t="s">
        <v>51</v>
      </c>
      <c r="D20" s="9" t="s">
        <v>52</v>
      </c>
      <c r="E20" s="7">
        <v>100000107371</v>
      </c>
      <c r="F20" s="6">
        <v>900900032</v>
      </c>
      <c r="G20" s="5" t="s">
        <v>43</v>
      </c>
      <c r="H20" s="3">
        <v>30000</v>
      </c>
      <c r="I20" s="2">
        <v>3000</v>
      </c>
      <c r="J20" s="2">
        <v>8819.18</v>
      </c>
    </row>
    <row r="21" spans="1:10">
      <c r="A21" s="10" t="s">
        <v>47</v>
      </c>
      <c r="B21" s="14" t="s">
        <v>55</v>
      </c>
      <c r="C21" s="12" t="s">
        <v>62</v>
      </c>
      <c r="D21" s="31" t="s">
        <v>64</v>
      </c>
      <c r="E21" s="8">
        <v>100000161703</v>
      </c>
      <c r="F21" s="6">
        <v>900900032</v>
      </c>
      <c r="G21" s="32" t="s">
        <v>63</v>
      </c>
      <c r="H21" s="59">
        <v>23261</v>
      </c>
      <c r="I21" s="60">
        <v>5815.25</v>
      </c>
      <c r="J21" s="60">
        <v>1226.78</v>
      </c>
    </row>
    <row r="22" spans="1:10">
      <c r="A22" s="10" t="s">
        <v>49</v>
      </c>
      <c r="B22" s="14" t="s">
        <v>40</v>
      </c>
      <c r="C22" s="48" t="s">
        <v>66</v>
      </c>
      <c r="D22" s="50" t="s">
        <v>65</v>
      </c>
      <c r="E22" s="8">
        <v>100000181661</v>
      </c>
      <c r="F22" s="6">
        <v>900900032</v>
      </c>
      <c r="G22" s="32" t="s">
        <v>43</v>
      </c>
      <c r="H22" s="2">
        <v>20000</v>
      </c>
      <c r="I22" s="33">
        <v>2000.57</v>
      </c>
      <c r="J22" s="33">
        <v>14113.61</v>
      </c>
    </row>
    <row r="23" spans="1:10">
      <c r="A23" s="15" t="s">
        <v>50</v>
      </c>
      <c r="B23" s="14" t="s">
        <v>40</v>
      </c>
      <c r="C23" s="49" t="s">
        <v>62</v>
      </c>
      <c r="D23" s="31" t="s">
        <v>65</v>
      </c>
      <c r="E23" s="8">
        <v>100000181662</v>
      </c>
      <c r="F23" s="6">
        <v>900900032</v>
      </c>
      <c r="G23" s="32" t="s">
        <v>63</v>
      </c>
      <c r="H23" s="2">
        <v>27499</v>
      </c>
      <c r="I23" s="33">
        <v>6880.56</v>
      </c>
      <c r="J23" s="33">
        <v>7257.58</v>
      </c>
    </row>
    <row r="24" spans="1:10">
      <c r="A24" s="10" t="s">
        <v>53</v>
      </c>
      <c r="B24" s="14" t="s">
        <v>40</v>
      </c>
      <c r="C24" s="49" t="s">
        <v>67</v>
      </c>
      <c r="D24" s="51" t="s">
        <v>70</v>
      </c>
      <c r="E24" s="8">
        <v>100000181890</v>
      </c>
      <c r="F24" s="6">
        <v>900900032</v>
      </c>
      <c r="G24" s="32" t="s">
        <v>43</v>
      </c>
      <c r="H24" s="2">
        <v>20000</v>
      </c>
      <c r="I24" s="33">
        <v>2000.55</v>
      </c>
      <c r="J24" s="33">
        <v>14162.83</v>
      </c>
    </row>
    <row r="25" spans="1:10">
      <c r="A25" s="10" t="s">
        <v>54</v>
      </c>
      <c r="B25" s="14" t="s">
        <v>40</v>
      </c>
      <c r="C25" s="49" t="s">
        <v>68</v>
      </c>
      <c r="D25" s="50" t="s">
        <v>70</v>
      </c>
      <c r="E25" s="8">
        <v>100000181891</v>
      </c>
      <c r="F25" s="6">
        <v>900900032</v>
      </c>
      <c r="G25" s="32" t="s">
        <v>43</v>
      </c>
      <c r="H25" s="2">
        <v>24000</v>
      </c>
      <c r="I25" s="33">
        <v>2400.67</v>
      </c>
      <c r="J25" s="33">
        <v>16995.39</v>
      </c>
    </row>
    <row r="26" spans="1:10">
      <c r="A26" s="52" t="s">
        <v>56</v>
      </c>
      <c r="B26" s="53" t="s">
        <v>72</v>
      </c>
      <c r="C26" s="54" t="s">
        <v>69</v>
      </c>
      <c r="D26" s="55" t="s">
        <v>71</v>
      </c>
      <c r="E26" s="56">
        <v>100000195686</v>
      </c>
      <c r="F26" s="57">
        <v>900900032</v>
      </c>
      <c r="G26" s="58" t="s">
        <v>48</v>
      </c>
      <c r="H26" s="2">
        <v>170000</v>
      </c>
      <c r="I26" s="33">
        <v>21251.3</v>
      </c>
      <c r="J26" s="33">
        <v>123781.55</v>
      </c>
    </row>
    <row r="27" spans="1:10" ht="21.75" thickBot="1">
      <c r="A27" s="102" t="s">
        <v>57</v>
      </c>
      <c r="B27" s="103"/>
      <c r="C27" s="103"/>
      <c r="D27" s="103"/>
      <c r="E27" s="103"/>
      <c r="F27" s="103"/>
      <c r="G27" s="104"/>
      <c r="H27" s="37">
        <f>SUM(H5:H26)</f>
        <v>5270708.45</v>
      </c>
      <c r="I27" s="38">
        <f>SUM(I5:I26)</f>
        <v>258251.51</v>
      </c>
      <c r="J27" s="38">
        <f>SUM(J5:J26)</f>
        <v>2136075.04</v>
      </c>
    </row>
    <row r="28" spans="1:10" ht="21.75" thickTop="1">
      <c r="C28" s="35"/>
      <c r="G28" s="39"/>
      <c r="H28" s="41"/>
    </row>
    <row r="29" spans="1:10">
      <c r="A29" s="100" t="s">
        <v>83</v>
      </c>
      <c r="B29" s="101"/>
      <c r="C29" s="101"/>
      <c r="D29" s="101"/>
      <c r="E29" s="101"/>
      <c r="G29" s="39"/>
      <c r="H29" s="41"/>
    </row>
    <row r="30" spans="1:10">
      <c r="A30" s="100" t="s">
        <v>79</v>
      </c>
      <c r="B30" s="101"/>
      <c r="C30" s="101"/>
      <c r="E30" s="42"/>
      <c r="G30" s="39"/>
      <c r="H30" s="41"/>
    </row>
    <row r="31" spans="1:10">
      <c r="A31" s="100" t="s">
        <v>80</v>
      </c>
      <c r="B31" s="101"/>
      <c r="C31" s="101"/>
      <c r="E31" s="42"/>
      <c r="G31" s="39"/>
      <c r="H31" s="43"/>
    </row>
    <row r="32" spans="1:10">
      <c r="A32" s="100" t="s">
        <v>59</v>
      </c>
      <c r="B32" s="101"/>
      <c r="C32" s="101"/>
      <c r="E32" s="42"/>
      <c r="G32" s="39"/>
      <c r="H32" s="43"/>
    </row>
    <row r="33" spans="1:8">
      <c r="A33" s="100" t="s">
        <v>60</v>
      </c>
      <c r="B33" s="101"/>
      <c r="C33" s="101"/>
      <c r="D33" s="42">
        <f>+I27</f>
        <v>258251.51</v>
      </c>
      <c r="E33" s="42"/>
      <c r="G33" s="39"/>
      <c r="H33" s="43"/>
    </row>
    <row r="34" spans="1:8">
      <c r="A34" s="100" t="s">
        <v>61</v>
      </c>
      <c r="B34" s="101"/>
      <c r="C34" s="101"/>
      <c r="E34" s="42">
        <f>SUM(D33)</f>
        <v>258251.51</v>
      </c>
      <c r="G34" s="39"/>
      <c r="H34" s="43"/>
    </row>
    <row r="35" spans="1:8">
      <c r="C35" s="35"/>
      <c r="E35" s="42"/>
      <c r="G35" s="39"/>
      <c r="H35" s="43"/>
    </row>
    <row r="36" spans="1:8">
      <c r="B36" s="100"/>
      <c r="C36" s="101"/>
      <c r="D36" s="101"/>
      <c r="E36" s="101"/>
      <c r="F36" s="44"/>
      <c r="G36" s="39"/>
      <c r="H36" s="45"/>
    </row>
    <row r="37" spans="1:8">
      <c r="C37" s="35"/>
      <c r="E37" s="42"/>
      <c r="G37" s="39"/>
      <c r="H37" s="43"/>
    </row>
    <row r="38" spans="1:8">
      <c r="C38" s="35"/>
      <c r="E38" s="42"/>
      <c r="G38" s="39"/>
      <c r="H38" s="43"/>
    </row>
    <row r="39" spans="1:8" s="34" customFormat="1">
      <c r="A39" s="39"/>
      <c r="B39" s="39"/>
      <c r="C39" s="35"/>
      <c r="D39" s="39"/>
      <c r="E39" s="42"/>
      <c r="F39" s="39"/>
      <c r="G39" s="39"/>
      <c r="H39" s="43"/>
    </row>
    <row r="40" spans="1:8" s="34" customFormat="1">
      <c r="A40" s="39"/>
      <c r="B40" s="39"/>
      <c r="C40" s="35"/>
      <c r="D40" s="39"/>
      <c r="E40" s="42"/>
      <c r="F40" s="39"/>
      <c r="G40" s="39"/>
      <c r="H40" s="43"/>
    </row>
  </sheetData>
  <mergeCells count="11">
    <mergeCell ref="B36:E36"/>
    <mergeCell ref="A1:H1"/>
    <mergeCell ref="A2:H2"/>
    <mergeCell ref="A3:H3"/>
    <mergeCell ref="A27:G27"/>
    <mergeCell ref="A29:E29"/>
    <mergeCell ref="A30:C30"/>
    <mergeCell ref="A31:C31"/>
    <mergeCell ref="A32:C32"/>
    <mergeCell ref="A33:C33"/>
    <mergeCell ref="A34:C34"/>
  </mergeCells>
  <pageMargins left="0.19685039370078741" right="0.19685039370078741" top="0.19685039370078741" bottom="0.19685039370078741" header="0.51181102362204722" footer="0.1574803149606299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opLeftCell="D5" zoomScaleNormal="100" workbookViewId="0">
      <selection activeCell="Q5" sqref="Q5"/>
    </sheetView>
  </sheetViews>
  <sheetFormatPr defaultColWidth="9" defaultRowHeight="21"/>
  <cols>
    <col min="1" max="1" width="6.42578125" style="39" customWidth="1"/>
    <col min="2" max="2" width="20" style="39" customWidth="1"/>
    <col min="3" max="3" width="34.42578125" style="46" customWidth="1"/>
    <col min="4" max="4" width="12.42578125" style="39" bestFit="1" customWidth="1"/>
    <col min="5" max="5" width="14.85546875" style="40" bestFit="1" customWidth="1"/>
    <col min="6" max="6" width="11.28515625" style="39" bestFit="1" customWidth="1"/>
    <col min="7" max="7" width="10" style="47" customWidth="1"/>
    <col min="8" max="8" width="14.140625" style="35" bestFit="1" customWidth="1"/>
    <col min="9" max="9" width="12.42578125" style="35" bestFit="1" customWidth="1"/>
    <col min="10" max="10" width="14.140625" style="35" bestFit="1" customWidth="1"/>
    <col min="11" max="16384" width="9" style="35"/>
  </cols>
  <sheetData>
    <row r="1" spans="1:10">
      <c r="A1" s="98" t="s">
        <v>0</v>
      </c>
      <c r="B1" s="98"/>
      <c r="C1" s="98"/>
      <c r="D1" s="98"/>
      <c r="E1" s="98"/>
      <c r="F1" s="98"/>
      <c r="G1" s="98"/>
      <c r="H1" s="98"/>
    </row>
    <row r="2" spans="1:10">
      <c r="A2" s="98" t="s">
        <v>1</v>
      </c>
      <c r="B2" s="98"/>
      <c r="C2" s="98"/>
      <c r="D2" s="98"/>
      <c r="E2" s="98"/>
      <c r="F2" s="98"/>
      <c r="G2" s="98"/>
      <c r="H2" s="98"/>
    </row>
    <row r="3" spans="1:10">
      <c r="A3" s="99" t="s">
        <v>84</v>
      </c>
      <c r="B3" s="99"/>
      <c r="C3" s="99"/>
      <c r="D3" s="99"/>
      <c r="E3" s="99"/>
      <c r="F3" s="99"/>
      <c r="G3" s="99"/>
      <c r="H3" s="99"/>
    </row>
    <row r="4" spans="1:10" s="36" customFormat="1" ht="63">
      <c r="A4" s="24" t="s">
        <v>2</v>
      </c>
      <c r="B4" s="25" t="s">
        <v>3</v>
      </c>
      <c r="C4" s="26" t="s">
        <v>4</v>
      </c>
      <c r="D4" s="25" t="s">
        <v>5</v>
      </c>
      <c r="E4" s="27" t="s">
        <v>6</v>
      </c>
      <c r="F4" s="25" t="s">
        <v>7</v>
      </c>
      <c r="G4" s="28" t="s">
        <v>8</v>
      </c>
      <c r="H4" s="29" t="s">
        <v>9</v>
      </c>
      <c r="I4" s="30" t="s">
        <v>85</v>
      </c>
      <c r="J4" s="30" t="s">
        <v>81</v>
      </c>
    </row>
    <row r="5" spans="1:10" ht="18.75" customHeight="1">
      <c r="A5" s="15" t="s">
        <v>10</v>
      </c>
      <c r="B5" s="16" t="s">
        <v>11</v>
      </c>
      <c r="C5" s="17" t="s">
        <v>12</v>
      </c>
      <c r="D5" s="18" t="s">
        <v>13</v>
      </c>
      <c r="E5" s="19">
        <v>100000030293</v>
      </c>
      <c r="F5" s="20">
        <v>900900032</v>
      </c>
      <c r="G5" s="21" t="s">
        <v>14</v>
      </c>
      <c r="H5" s="22">
        <v>357407.1</v>
      </c>
      <c r="I5" s="23">
        <v>15048.29</v>
      </c>
      <c r="J5" s="23">
        <v>131682.79999999999</v>
      </c>
    </row>
    <row r="6" spans="1:10" s="65" customFormat="1" ht="21.75" customHeight="1">
      <c r="A6" s="63" t="s">
        <v>15</v>
      </c>
      <c r="B6" s="64" t="s">
        <v>11</v>
      </c>
      <c r="C6" s="12" t="s">
        <v>16</v>
      </c>
      <c r="D6" s="31" t="s">
        <v>13</v>
      </c>
      <c r="E6" s="8">
        <v>100000030294</v>
      </c>
      <c r="F6" s="31">
        <v>900900032</v>
      </c>
      <c r="G6" s="32" t="s">
        <v>14</v>
      </c>
      <c r="H6" s="59">
        <v>300329.2</v>
      </c>
      <c r="I6" s="61">
        <v>12645.07</v>
      </c>
      <c r="J6" s="61">
        <v>110653.07</v>
      </c>
    </row>
    <row r="7" spans="1:10" ht="21.75" customHeight="1">
      <c r="A7" s="10" t="s">
        <v>17</v>
      </c>
      <c r="B7" s="13" t="s">
        <v>11</v>
      </c>
      <c r="C7" s="11" t="s">
        <v>18</v>
      </c>
      <c r="D7" s="9" t="s">
        <v>13</v>
      </c>
      <c r="E7" s="7">
        <v>100000030295</v>
      </c>
      <c r="F7" s="6">
        <v>900900032</v>
      </c>
      <c r="G7" s="5" t="s">
        <v>14</v>
      </c>
      <c r="H7" s="3">
        <v>471134.45</v>
      </c>
      <c r="I7" s="1">
        <v>19836.66</v>
      </c>
      <c r="J7" s="1">
        <v>173584.41</v>
      </c>
    </row>
    <row r="8" spans="1:10" ht="21.75" customHeight="1">
      <c r="A8" s="15" t="s">
        <v>19</v>
      </c>
      <c r="B8" s="13" t="s">
        <v>11</v>
      </c>
      <c r="C8" s="11" t="s">
        <v>20</v>
      </c>
      <c r="D8" s="9" t="s">
        <v>13</v>
      </c>
      <c r="E8" s="7">
        <v>100000030296</v>
      </c>
      <c r="F8" s="6">
        <v>900900032</v>
      </c>
      <c r="G8" s="4" t="s">
        <v>14</v>
      </c>
      <c r="H8" s="3">
        <v>120774.45</v>
      </c>
      <c r="I8" s="1">
        <v>5085.1000000000004</v>
      </c>
      <c r="J8" s="1">
        <v>44498.06</v>
      </c>
    </row>
    <row r="9" spans="1:10" ht="21.75" customHeight="1">
      <c r="A9" s="10" t="s">
        <v>21</v>
      </c>
      <c r="B9" s="13" t="s">
        <v>11</v>
      </c>
      <c r="C9" s="11" t="s">
        <v>22</v>
      </c>
      <c r="D9" s="9" t="s">
        <v>13</v>
      </c>
      <c r="E9" s="7">
        <v>100000030297</v>
      </c>
      <c r="F9" s="6">
        <v>900900032</v>
      </c>
      <c r="G9" s="4" t="s">
        <v>14</v>
      </c>
      <c r="H9" s="3">
        <v>300329.2</v>
      </c>
      <c r="I9" s="1">
        <v>12645.07</v>
      </c>
      <c r="J9" s="1">
        <v>110653.07</v>
      </c>
    </row>
    <row r="10" spans="1:10" ht="21.75" customHeight="1">
      <c r="A10" s="10" t="s">
        <v>23</v>
      </c>
      <c r="B10" s="13" t="s">
        <v>11</v>
      </c>
      <c r="C10" s="11" t="s">
        <v>20</v>
      </c>
      <c r="D10" s="9" t="s">
        <v>13</v>
      </c>
      <c r="E10" s="7">
        <v>100000030298</v>
      </c>
      <c r="F10" s="6">
        <v>900900032</v>
      </c>
      <c r="G10" s="4" t="s">
        <v>14</v>
      </c>
      <c r="H10" s="3">
        <v>357407.1</v>
      </c>
      <c r="I10" s="1">
        <v>15048.29</v>
      </c>
      <c r="J10" s="1">
        <v>131682.79999999999</v>
      </c>
    </row>
    <row r="11" spans="1:10" ht="21.75" customHeight="1">
      <c r="A11" s="15" t="s">
        <v>24</v>
      </c>
      <c r="B11" s="13" t="s">
        <v>11</v>
      </c>
      <c r="C11" s="11" t="s">
        <v>26</v>
      </c>
      <c r="D11" s="9" t="s">
        <v>13</v>
      </c>
      <c r="E11" s="7">
        <v>100000030300</v>
      </c>
      <c r="F11" s="6">
        <v>900900032</v>
      </c>
      <c r="G11" s="5" t="s">
        <v>14</v>
      </c>
      <c r="H11" s="3">
        <v>650387.1</v>
      </c>
      <c r="I11" s="1">
        <v>27383.93</v>
      </c>
      <c r="J11" s="1">
        <v>239628.15</v>
      </c>
    </row>
    <row r="12" spans="1:10" ht="21.75" customHeight="1">
      <c r="A12" s="10" t="s">
        <v>25</v>
      </c>
      <c r="B12" s="13" t="s">
        <v>11</v>
      </c>
      <c r="C12" s="11" t="s">
        <v>28</v>
      </c>
      <c r="D12" s="9" t="s">
        <v>13</v>
      </c>
      <c r="E12" s="7">
        <v>100000030301</v>
      </c>
      <c r="F12" s="6">
        <v>900900032</v>
      </c>
      <c r="G12" s="5" t="s">
        <v>14</v>
      </c>
      <c r="H12" s="3">
        <v>400058.3</v>
      </c>
      <c r="I12" s="1">
        <v>16844.080000000002</v>
      </c>
      <c r="J12" s="1">
        <v>147397.19</v>
      </c>
    </row>
    <row r="13" spans="1:10" ht="21.75" customHeight="1">
      <c r="A13" s="10" t="s">
        <v>27</v>
      </c>
      <c r="B13" s="13" t="s">
        <v>11</v>
      </c>
      <c r="C13" s="11" t="s">
        <v>22</v>
      </c>
      <c r="D13" s="9" t="s">
        <v>13</v>
      </c>
      <c r="E13" s="7">
        <v>100000030302</v>
      </c>
      <c r="F13" s="6">
        <v>900900032</v>
      </c>
      <c r="G13" s="5" t="s">
        <v>14</v>
      </c>
      <c r="H13" s="3">
        <v>369642.15</v>
      </c>
      <c r="I13" s="1">
        <v>15563.43</v>
      </c>
      <c r="J13" s="1">
        <v>136190.70000000001</v>
      </c>
    </row>
    <row r="14" spans="1:10" ht="21.75" customHeight="1">
      <c r="A14" s="15" t="s">
        <v>29</v>
      </c>
      <c r="B14" s="13" t="s">
        <v>11</v>
      </c>
      <c r="C14" s="11" t="s">
        <v>31</v>
      </c>
      <c r="D14" s="9" t="s">
        <v>13</v>
      </c>
      <c r="E14" s="7">
        <v>100000030303</v>
      </c>
      <c r="F14" s="6">
        <v>900900032</v>
      </c>
      <c r="G14" s="5" t="s">
        <v>32</v>
      </c>
      <c r="H14" s="3">
        <v>468750</v>
      </c>
      <c r="I14" s="1">
        <v>25536</v>
      </c>
      <c r="J14" s="1">
        <v>91509.81</v>
      </c>
    </row>
    <row r="15" spans="1:10" ht="21.75" customHeight="1">
      <c r="A15" s="10" t="s">
        <v>30</v>
      </c>
      <c r="B15" s="13" t="s">
        <v>11</v>
      </c>
      <c r="C15" s="11" t="s">
        <v>34</v>
      </c>
      <c r="D15" s="9" t="s">
        <v>13</v>
      </c>
      <c r="E15" s="7">
        <v>100000030304</v>
      </c>
      <c r="F15" s="6">
        <v>900900032</v>
      </c>
      <c r="G15" s="5" t="s">
        <v>14</v>
      </c>
      <c r="H15" s="3">
        <v>471134.45</v>
      </c>
      <c r="I15" s="1">
        <v>19836.66</v>
      </c>
      <c r="J15" s="1">
        <v>173584.41</v>
      </c>
    </row>
    <row r="16" spans="1:10" ht="21.75" customHeight="1">
      <c r="A16" s="10" t="s">
        <v>33</v>
      </c>
      <c r="B16" s="13" t="s">
        <v>11</v>
      </c>
      <c r="C16" s="11" t="s">
        <v>36</v>
      </c>
      <c r="D16" s="9" t="s">
        <v>13</v>
      </c>
      <c r="E16" s="7">
        <v>100000030305</v>
      </c>
      <c r="F16" s="6">
        <v>900900032</v>
      </c>
      <c r="G16" s="5" t="s">
        <v>14</v>
      </c>
      <c r="H16" s="3">
        <v>330535.40000000002</v>
      </c>
      <c r="I16" s="61">
        <v>13916.88</v>
      </c>
      <c r="J16" s="61">
        <v>121782.2</v>
      </c>
    </row>
    <row r="17" spans="1:11" ht="21.75" customHeight="1">
      <c r="A17" s="15" t="s">
        <v>35</v>
      </c>
      <c r="B17" s="13" t="s">
        <v>11</v>
      </c>
      <c r="C17" s="11" t="s">
        <v>38</v>
      </c>
      <c r="D17" s="9" t="s">
        <v>13</v>
      </c>
      <c r="E17" s="7">
        <v>100000030306</v>
      </c>
      <c r="F17" s="6">
        <v>900900032</v>
      </c>
      <c r="G17" s="5" t="s">
        <v>14</v>
      </c>
      <c r="H17" s="3">
        <v>330684.55</v>
      </c>
      <c r="I17" s="61">
        <v>13923.16</v>
      </c>
      <c r="J17" s="61">
        <v>121837.15</v>
      </c>
    </row>
    <row r="18" spans="1:11" ht="21.75" customHeight="1">
      <c r="A18" s="10" t="s">
        <v>37</v>
      </c>
      <c r="B18" s="14" t="s">
        <v>40</v>
      </c>
      <c r="C18" s="11" t="s">
        <v>41</v>
      </c>
      <c r="D18" s="9" t="s">
        <v>42</v>
      </c>
      <c r="E18" s="7">
        <v>100000038688</v>
      </c>
      <c r="F18" s="6">
        <v>900900032</v>
      </c>
      <c r="G18" s="5" t="s">
        <v>43</v>
      </c>
      <c r="H18" s="3">
        <v>11475</v>
      </c>
      <c r="I18" s="61">
        <v>0</v>
      </c>
      <c r="J18" s="61">
        <v>1</v>
      </c>
    </row>
    <row r="19" spans="1:11" ht="21.75" customHeight="1">
      <c r="A19" s="10" t="s">
        <v>39</v>
      </c>
      <c r="B19" s="14" t="s">
        <v>40</v>
      </c>
      <c r="C19" s="11" t="s">
        <v>45</v>
      </c>
      <c r="D19" s="9" t="s">
        <v>46</v>
      </c>
      <c r="E19" s="7">
        <v>100000075364</v>
      </c>
      <c r="F19" s="6">
        <v>900900032</v>
      </c>
      <c r="G19" s="5" t="s">
        <v>43</v>
      </c>
      <c r="H19" s="3">
        <v>15900</v>
      </c>
      <c r="I19" s="61">
        <v>1590</v>
      </c>
      <c r="J19" s="61">
        <v>130.68</v>
      </c>
    </row>
    <row r="20" spans="1:11" ht="21.75" customHeight="1">
      <c r="A20" s="15" t="s">
        <v>44</v>
      </c>
      <c r="B20" s="14" t="s">
        <v>40</v>
      </c>
      <c r="C20" s="11" t="s">
        <v>51</v>
      </c>
      <c r="D20" s="9" t="s">
        <v>52</v>
      </c>
      <c r="E20" s="7">
        <v>100000107371</v>
      </c>
      <c r="F20" s="6">
        <v>900900032</v>
      </c>
      <c r="G20" s="5" t="s">
        <v>43</v>
      </c>
      <c r="H20" s="3">
        <v>30000</v>
      </c>
      <c r="I20" s="61">
        <v>3000</v>
      </c>
      <c r="J20" s="61">
        <v>5819.18</v>
      </c>
    </row>
    <row r="21" spans="1:11">
      <c r="A21" s="10" t="s">
        <v>47</v>
      </c>
      <c r="B21" s="14" t="s">
        <v>55</v>
      </c>
      <c r="C21" s="12" t="s">
        <v>62</v>
      </c>
      <c r="D21" s="31" t="s">
        <v>64</v>
      </c>
      <c r="E21" s="8">
        <v>100000161703</v>
      </c>
      <c r="F21" s="6">
        <v>900900032</v>
      </c>
      <c r="G21" s="32" t="s">
        <v>63</v>
      </c>
      <c r="H21" s="59">
        <v>23261</v>
      </c>
      <c r="I21" s="1">
        <v>1226.78</v>
      </c>
      <c r="J21" s="1">
        <v>1</v>
      </c>
      <c r="K21" s="62" t="s">
        <v>88</v>
      </c>
    </row>
    <row r="22" spans="1:11">
      <c r="A22" s="10" t="s">
        <v>49</v>
      </c>
      <c r="B22" s="14" t="s">
        <v>40</v>
      </c>
      <c r="C22" s="48" t="s">
        <v>66</v>
      </c>
      <c r="D22" s="50" t="s">
        <v>65</v>
      </c>
      <c r="E22" s="8">
        <v>100000181661</v>
      </c>
      <c r="F22" s="6">
        <v>900900032</v>
      </c>
      <c r="G22" s="32" t="s">
        <v>43</v>
      </c>
      <c r="H22" s="2">
        <v>20000</v>
      </c>
      <c r="I22" s="66">
        <v>2000.57</v>
      </c>
      <c r="J22" s="66">
        <v>12113.04</v>
      </c>
    </row>
    <row r="23" spans="1:11">
      <c r="A23" s="15" t="s">
        <v>50</v>
      </c>
      <c r="B23" s="14" t="s">
        <v>40</v>
      </c>
      <c r="C23" s="49" t="s">
        <v>62</v>
      </c>
      <c r="D23" s="31" t="s">
        <v>65</v>
      </c>
      <c r="E23" s="8">
        <v>100000181662</v>
      </c>
      <c r="F23" s="6">
        <v>900900032</v>
      </c>
      <c r="G23" s="32" t="s">
        <v>63</v>
      </c>
      <c r="H23" s="2">
        <v>27499</v>
      </c>
      <c r="I23" s="66">
        <v>6880.56</v>
      </c>
      <c r="J23" s="66">
        <v>377.02</v>
      </c>
    </row>
    <row r="24" spans="1:11">
      <c r="A24" s="10" t="s">
        <v>53</v>
      </c>
      <c r="B24" s="14" t="s">
        <v>40</v>
      </c>
      <c r="C24" s="49" t="s">
        <v>67</v>
      </c>
      <c r="D24" s="51" t="s">
        <v>70</v>
      </c>
      <c r="E24" s="8">
        <v>100000181890</v>
      </c>
      <c r="F24" s="6">
        <v>900900032</v>
      </c>
      <c r="G24" s="32" t="s">
        <v>43</v>
      </c>
      <c r="H24" s="2">
        <v>20000</v>
      </c>
      <c r="I24" s="66">
        <v>2000.55</v>
      </c>
      <c r="J24" s="66">
        <v>12162.28</v>
      </c>
    </row>
    <row r="25" spans="1:11">
      <c r="A25" s="10" t="s">
        <v>54</v>
      </c>
      <c r="B25" s="14" t="s">
        <v>40</v>
      </c>
      <c r="C25" s="49" t="s">
        <v>68</v>
      </c>
      <c r="D25" s="50" t="s">
        <v>70</v>
      </c>
      <c r="E25" s="8">
        <v>100000181891</v>
      </c>
      <c r="F25" s="6">
        <v>900900032</v>
      </c>
      <c r="G25" s="32" t="s">
        <v>43</v>
      </c>
      <c r="H25" s="2">
        <v>24000</v>
      </c>
      <c r="I25" s="66">
        <v>2400.66</v>
      </c>
      <c r="J25" s="66">
        <v>14594.73</v>
      </c>
    </row>
    <row r="26" spans="1:11">
      <c r="A26" s="52" t="s">
        <v>56</v>
      </c>
      <c r="B26" s="53" t="s">
        <v>72</v>
      </c>
      <c r="C26" s="54" t="s">
        <v>69</v>
      </c>
      <c r="D26" s="55" t="s">
        <v>71</v>
      </c>
      <c r="E26" s="56">
        <v>100000195686</v>
      </c>
      <c r="F26" s="57">
        <v>900900032</v>
      </c>
      <c r="G26" s="58" t="s">
        <v>48</v>
      </c>
      <c r="H26" s="2">
        <v>170000</v>
      </c>
      <c r="I26" s="66">
        <v>21251.3</v>
      </c>
      <c r="J26" s="66">
        <v>102530.25</v>
      </c>
    </row>
    <row r="27" spans="1:11" ht="21.75" thickBot="1">
      <c r="A27" s="102" t="s">
        <v>57</v>
      </c>
      <c r="B27" s="103"/>
      <c r="C27" s="103"/>
      <c r="D27" s="103"/>
      <c r="E27" s="103"/>
      <c r="F27" s="103"/>
      <c r="G27" s="104"/>
      <c r="H27" s="37">
        <f>SUM(H5:H26)</f>
        <v>5270708.45</v>
      </c>
      <c r="I27" s="38">
        <f>SUM(I5:I26)</f>
        <v>253663.04</v>
      </c>
      <c r="J27" s="38">
        <f>SUM(J5:J26)</f>
        <v>1882412.9999999998</v>
      </c>
    </row>
    <row r="28" spans="1:11" ht="21.75" thickTop="1">
      <c r="C28" s="35"/>
      <c r="G28" s="39"/>
      <c r="H28" s="41"/>
    </row>
    <row r="29" spans="1:11">
      <c r="A29" s="100" t="s">
        <v>83</v>
      </c>
      <c r="B29" s="101"/>
      <c r="C29" s="101"/>
      <c r="D29" s="101"/>
      <c r="E29" s="101"/>
      <c r="G29" s="39"/>
      <c r="H29" s="41"/>
    </row>
    <row r="30" spans="1:11">
      <c r="A30" s="100" t="s">
        <v>86</v>
      </c>
      <c r="B30" s="101"/>
      <c r="C30" s="101"/>
      <c r="E30" s="42"/>
      <c r="G30" s="39"/>
      <c r="H30" s="41"/>
    </row>
    <row r="31" spans="1:11">
      <c r="A31" s="100" t="s">
        <v>87</v>
      </c>
      <c r="B31" s="101"/>
      <c r="C31" s="101"/>
      <c r="E31" s="42"/>
      <c r="G31" s="39"/>
      <c r="H31" s="43"/>
    </row>
    <row r="32" spans="1:11">
      <c r="A32" s="100" t="s">
        <v>59</v>
      </c>
      <c r="B32" s="101"/>
      <c r="C32" s="101"/>
      <c r="E32" s="42"/>
      <c r="G32" s="39"/>
      <c r="H32" s="43"/>
    </row>
    <row r="33" spans="1:8">
      <c r="A33" s="100" t="s">
        <v>60</v>
      </c>
      <c r="B33" s="101"/>
      <c r="C33" s="101"/>
      <c r="D33" s="42">
        <f>+I27</f>
        <v>253663.04</v>
      </c>
      <c r="E33" s="42"/>
      <c r="G33" s="39"/>
      <c r="H33" s="43"/>
    </row>
    <row r="34" spans="1:8">
      <c r="A34" s="100" t="s">
        <v>61</v>
      </c>
      <c r="B34" s="101"/>
      <c r="C34" s="101"/>
      <c r="E34" s="42">
        <f>SUM(D33)</f>
        <v>253663.04</v>
      </c>
      <c r="G34" s="39"/>
      <c r="H34" s="43"/>
    </row>
    <row r="35" spans="1:8">
      <c r="C35" s="35"/>
      <c r="E35" s="42"/>
      <c r="G35" s="39"/>
      <c r="H35" s="43"/>
    </row>
    <row r="36" spans="1:8">
      <c r="B36" s="100"/>
      <c r="C36" s="101"/>
      <c r="D36" s="101"/>
      <c r="E36" s="101"/>
      <c r="F36" s="44"/>
      <c r="G36" s="39"/>
      <c r="H36" s="45"/>
    </row>
    <row r="37" spans="1:8">
      <c r="C37" s="35"/>
      <c r="E37" s="42"/>
      <c r="G37" s="39"/>
      <c r="H37" s="43"/>
    </row>
    <row r="38" spans="1:8">
      <c r="C38" s="35"/>
      <c r="E38" s="42"/>
      <c r="G38" s="39"/>
      <c r="H38" s="43"/>
    </row>
    <row r="39" spans="1:8" s="34" customFormat="1">
      <c r="A39" s="39"/>
      <c r="B39" s="39"/>
      <c r="C39" s="35"/>
      <c r="D39" s="39"/>
      <c r="E39" s="42"/>
      <c r="F39" s="39"/>
      <c r="G39" s="39"/>
      <c r="H39" s="43"/>
    </row>
    <row r="40" spans="1:8" s="34" customFormat="1">
      <c r="A40" s="39"/>
      <c r="B40" s="39"/>
      <c r="C40" s="35"/>
      <c r="D40" s="39"/>
      <c r="E40" s="42"/>
      <c r="F40" s="39"/>
      <c r="G40" s="39"/>
      <c r="H40" s="43"/>
    </row>
  </sheetData>
  <mergeCells count="11">
    <mergeCell ref="B36:E36"/>
    <mergeCell ref="A1:H1"/>
    <mergeCell ref="A2:H2"/>
    <mergeCell ref="A3:H3"/>
    <mergeCell ref="A27:G27"/>
    <mergeCell ref="A29:E29"/>
    <mergeCell ref="A30:C30"/>
    <mergeCell ref="A31:C31"/>
    <mergeCell ref="A32:C32"/>
    <mergeCell ref="A33:C33"/>
    <mergeCell ref="A34:C34"/>
  </mergeCells>
  <pageMargins left="0.19685039370078741" right="0.19685039370078741" top="0.19685039370078741" bottom="0.19685039370078741" header="0.51181102362204722" footer="0.1574803149606299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7989-0257-4669-B3B3-B352B8A10D22}">
  <dimension ref="A1:M42"/>
  <sheetViews>
    <sheetView tabSelected="1" topLeftCell="A35" zoomScale="85" zoomScaleNormal="85" workbookViewId="0">
      <selection activeCell="A2" sqref="A2:L2"/>
    </sheetView>
  </sheetViews>
  <sheetFormatPr defaultColWidth="9" defaultRowHeight="21"/>
  <cols>
    <col min="1" max="1" width="6.42578125" style="39" customWidth="1"/>
    <col min="2" max="2" width="26" style="39" customWidth="1"/>
    <col min="3" max="3" width="41" style="46" customWidth="1"/>
    <col min="4" max="4" width="17.85546875" style="39" bestFit="1" customWidth="1"/>
    <col min="5" max="5" width="15.42578125" style="40" bestFit="1" customWidth="1"/>
    <col min="6" max="6" width="11.7109375" style="39" bestFit="1" customWidth="1"/>
    <col min="7" max="7" width="10" style="47" customWidth="1"/>
    <col min="8" max="9" width="14.7109375" style="35" customWidth="1"/>
    <col min="10" max="10" width="14.7109375" style="35" bestFit="1" customWidth="1"/>
    <col min="11" max="11" width="13.7109375" style="35" bestFit="1" customWidth="1"/>
    <col min="12" max="12" width="14.7109375" style="35" bestFit="1" customWidth="1"/>
    <col min="13" max="13" width="17.7109375" style="35" customWidth="1"/>
    <col min="14" max="16384" width="9" style="35"/>
  </cols>
  <sheetData>
    <row r="1" spans="1:1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3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3">
      <c r="A3" s="99" t="s">
        <v>90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3" s="36" customFormat="1" ht="63">
      <c r="A4" s="24" t="s">
        <v>2</v>
      </c>
      <c r="B4" s="25" t="s">
        <v>3</v>
      </c>
      <c r="C4" s="26" t="s">
        <v>4</v>
      </c>
      <c r="D4" s="25" t="s">
        <v>5</v>
      </c>
      <c r="E4" s="27" t="s">
        <v>6</v>
      </c>
      <c r="F4" s="25" t="s">
        <v>7</v>
      </c>
      <c r="G4" s="28" t="s">
        <v>8</v>
      </c>
      <c r="H4" s="29" t="s">
        <v>100</v>
      </c>
      <c r="I4" s="85" t="s">
        <v>96</v>
      </c>
      <c r="J4" s="85" t="s">
        <v>97</v>
      </c>
      <c r="K4" s="30" t="s">
        <v>89</v>
      </c>
      <c r="L4" s="30" t="s">
        <v>99</v>
      </c>
    </row>
    <row r="5" spans="1:13" ht="18.75" customHeight="1">
      <c r="A5" s="15" t="s">
        <v>10</v>
      </c>
      <c r="B5" s="16" t="s">
        <v>11</v>
      </c>
      <c r="C5" s="17" t="s">
        <v>12</v>
      </c>
      <c r="D5" s="18" t="s">
        <v>13</v>
      </c>
      <c r="E5" s="19">
        <v>100000030293</v>
      </c>
      <c r="F5" s="20">
        <v>900900032</v>
      </c>
      <c r="G5" s="21" t="s">
        <v>14</v>
      </c>
      <c r="H5" s="22">
        <v>357407.1</v>
      </c>
      <c r="I5" s="86">
        <v>225724.3</v>
      </c>
      <c r="J5" s="86">
        <v>131682.79999999999</v>
      </c>
      <c r="K5" s="23">
        <v>15048.28</v>
      </c>
      <c r="L5" s="23">
        <f>J5-K5</f>
        <v>116634.51999999999</v>
      </c>
      <c r="M5" s="81"/>
    </row>
    <row r="6" spans="1:13" s="65" customFormat="1" ht="21.75" customHeight="1">
      <c r="A6" s="63" t="s">
        <v>15</v>
      </c>
      <c r="B6" s="64" t="s">
        <v>11</v>
      </c>
      <c r="C6" s="12" t="s">
        <v>16</v>
      </c>
      <c r="D6" s="31" t="s">
        <v>13</v>
      </c>
      <c r="E6" s="8">
        <v>100000030294</v>
      </c>
      <c r="F6" s="31">
        <v>900900032</v>
      </c>
      <c r="G6" s="32" t="s">
        <v>14</v>
      </c>
      <c r="H6" s="59">
        <v>300329.2</v>
      </c>
      <c r="I6" s="2">
        <v>189676.13</v>
      </c>
      <c r="J6" s="2">
        <v>110653.07</v>
      </c>
      <c r="K6" s="1">
        <v>12645.08</v>
      </c>
      <c r="L6" s="1">
        <f>J6-K6</f>
        <v>98007.99</v>
      </c>
      <c r="M6" s="81"/>
    </row>
    <row r="7" spans="1:13" ht="21.75" customHeight="1">
      <c r="A7" s="10" t="s">
        <v>17</v>
      </c>
      <c r="B7" s="13" t="s">
        <v>11</v>
      </c>
      <c r="C7" s="11" t="s">
        <v>18</v>
      </c>
      <c r="D7" s="9" t="s">
        <v>13</v>
      </c>
      <c r="E7" s="7">
        <v>100000030295</v>
      </c>
      <c r="F7" s="6">
        <v>900900032</v>
      </c>
      <c r="G7" s="5" t="s">
        <v>14</v>
      </c>
      <c r="H7" s="3">
        <v>471134.45</v>
      </c>
      <c r="I7" s="87">
        <v>297550.03999999998</v>
      </c>
      <c r="J7" s="87">
        <v>173584.41</v>
      </c>
      <c r="K7" s="1">
        <v>19836.669999999998</v>
      </c>
      <c r="L7" s="1">
        <f t="shared" ref="L7:L25" si="0">J7-K7</f>
        <v>153747.74</v>
      </c>
      <c r="M7" s="81"/>
    </row>
    <row r="8" spans="1:13" ht="21.75" customHeight="1">
      <c r="A8" s="63" t="s">
        <v>19</v>
      </c>
      <c r="B8" s="13" t="s">
        <v>11</v>
      </c>
      <c r="C8" s="11" t="s">
        <v>20</v>
      </c>
      <c r="D8" s="9" t="s">
        <v>13</v>
      </c>
      <c r="E8" s="7">
        <v>100000030296</v>
      </c>
      <c r="F8" s="6">
        <v>900900032</v>
      </c>
      <c r="G8" s="4" t="s">
        <v>14</v>
      </c>
      <c r="H8" s="3">
        <v>120774.45</v>
      </c>
      <c r="I8" s="87">
        <v>76276.39</v>
      </c>
      <c r="J8" s="87">
        <v>44498.06</v>
      </c>
      <c r="K8" s="1">
        <v>5085.09</v>
      </c>
      <c r="L8" s="1">
        <f t="shared" si="0"/>
        <v>39412.97</v>
      </c>
      <c r="M8" s="81"/>
    </row>
    <row r="9" spans="1:13" ht="21.75" customHeight="1">
      <c r="A9" s="10" t="s">
        <v>21</v>
      </c>
      <c r="B9" s="13" t="s">
        <v>11</v>
      </c>
      <c r="C9" s="11" t="s">
        <v>22</v>
      </c>
      <c r="D9" s="9" t="s">
        <v>13</v>
      </c>
      <c r="E9" s="7">
        <v>100000030297</v>
      </c>
      <c r="F9" s="6">
        <v>900900032</v>
      </c>
      <c r="G9" s="4" t="s">
        <v>14</v>
      </c>
      <c r="H9" s="3">
        <v>300329.2</v>
      </c>
      <c r="I9" s="87">
        <v>189676.13</v>
      </c>
      <c r="J9" s="87">
        <v>110653.07</v>
      </c>
      <c r="K9" s="1">
        <v>12645.08</v>
      </c>
      <c r="L9" s="1">
        <f t="shared" si="0"/>
        <v>98007.99</v>
      </c>
      <c r="M9" s="81"/>
    </row>
    <row r="10" spans="1:13" ht="21.75" customHeight="1">
      <c r="A10" s="63" t="s">
        <v>23</v>
      </c>
      <c r="B10" s="13" t="s">
        <v>11</v>
      </c>
      <c r="C10" s="11" t="s">
        <v>20</v>
      </c>
      <c r="D10" s="9" t="s">
        <v>13</v>
      </c>
      <c r="E10" s="7">
        <v>100000030298</v>
      </c>
      <c r="F10" s="6">
        <v>900900032</v>
      </c>
      <c r="G10" s="4" t="s">
        <v>14</v>
      </c>
      <c r="H10" s="3">
        <v>357407.1</v>
      </c>
      <c r="I10" s="87">
        <v>225724.3</v>
      </c>
      <c r="J10" s="87">
        <v>131682.79999999999</v>
      </c>
      <c r="K10" s="1">
        <v>15048.28</v>
      </c>
      <c r="L10" s="1">
        <f t="shared" si="0"/>
        <v>116634.51999999999</v>
      </c>
      <c r="M10" s="81"/>
    </row>
    <row r="11" spans="1:13" ht="21.75" customHeight="1">
      <c r="A11" s="10" t="s">
        <v>24</v>
      </c>
      <c r="B11" s="13" t="s">
        <v>11</v>
      </c>
      <c r="C11" s="11" t="s">
        <v>26</v>
      </c>
      <c r="D11" s="9" t="s">
        <v>13</v>
      </c>
      <c r="E11" s="7">
        <v>100000030300</v>
      </c>
      <c r="F11" s="6">
        <v>900900032</v>
      </c>
      <c r="G11" s="5" t="s">
        <v>14</v>
      </c>
      <c r="H11" s="3">
        <v>650387.1</v>
      </c>
      <c r="I11" s="87">
        <v>410758.95</v>
      </c>
      <c r="J11" s="87">
        <v>239628.15</v>
      </c>
      <c r="K11" s="1">
        <v>27383.93</v>
      </c>
      <c r="L11" s="1">
        <f t="shared" si="0"/>
        <v>212244.22</v>
      </c>
      <c r="M11" s="81"/>
    </row>
    <row r="12" spans="1:13" ht="21.75" customHeight="1">
      <c r="A12" s="63" t="s">
        <v>25</v>
      </c>
      <c r="B12" s="13" t="s">
        <v>11</v>
      </c>
      <c r="C12" s="11" t="s">
        <v>28</v>
      </c>
      <c r="D12" s="9" t="s">
        <v>13</v>
      </c>
      <c r="E12" s="7">
        <v>100000030301</v>
      </c>
      <c r="F12" s="6">
        <v>900900032</v>
      </c>
      <c r="G12" s="5" t="s">
        <v>14</v>
      </c>
      <c r="H12" s="3">
        <v>400058.3</v>
      </c>
      <c r="I12" s="87">
        <v>252661.11</v>
      </c>
      <c r="J12" s="87">
        <v>147397.19</v>
      </c>
      <c r="K12" s="1">
        <v>16844.07</v>
      </c>
      <c r="L12" s="1">
        <f t="shared" si="0"/>
        <v>130553.12</v>
      </c>
      <c r="M12" s="81"/>
    </row>
    <row r="13" spans="1:13" ht="21.75" customHeight="1">
      <c r="A13" s="10" t="s">
        <v>27</v>
      </c>
      <c r="B13" s="13" t="s">
        <v>11</v>
      </c>
      <c r="C13" s="11" t="s">
        <v>22</v>
      </c>
      <c r="D13" s="9" t="s">
        <v>13</v>
      </c>
      <c r="E13" s="7">
        <v>100000030302</v>
      </c>
      <c r="F13" s="6">
        <v>900900032</v>
      </c>
      <c r="G13" s="5" t="s">
        <v>14</v>
      </c>
      <c r="H13" s="3">
        <v>369642.15</v>
      </c>
      <c r="I13" s="87">
        <v>233451.45</v>
      </c>
      <c r="J13" s="87">
        <v>136190.70000000001</v>
      </c>
      <c r="K13" s="1">
        <v>15563.43</v>
      </c>
      <c r="L13" s="1">
        <f t="shared" si="0"/>
        <v>120627.27000000002</v>
      </c>
      <c r="M13" s="81"/>
    </row>
    <row r="14" spans="1:13" ht="21.75" customHeight="1">
      <c r="A14" s="63" t="s">
        <v>29</v>
      </c>
      <c r="B14" s="13" t="s">
        <v>11</v>
      </c>
      <c r="C14" s="11" t="s">
        <v>31</v>
      </c>
      <c r="D14" s="9" t="s">
        <v>13</v>
      </c>
      <c r="E14" s="7">
        <v>100000030303</v>
      </c>
      <c r="F14" s="6">
        <v>900900032</v>
      </c>
      <c r="G14" s="5" t="s">
        <v>32</v>
      </c>
      <c r="H14" s="3">
        <v>468750</v>
      </c>
      <c r="I14" s="87">
        <v>377240.19</v>
      </c>
      <c r="J14" s="87">
        <v>91509.81</v>
      </c>
      <c r="K14" s="1">
        <v>25535.99</v>
      </c>
      <c r="L14" s="1">
        <f t="shared" si="0"/>
        <v>65973.819999999992</v>
      </c>
      <c r="M14" s="81"/>
    </row>
    <row r="15" spans="1:13" ht="21.75" customHeight="1">
      <c r="A15" s="10" t="s">
        <v>30</v>
      </c>
      <c r="B15" s="13" t="s">
        <v>11</v>
      </c>
      <c r="C15" s="11" t="s">
        <v>34</v>
      </c>
      <c r="D15" s="9" t="s">
        <v>13</v>
      </c>
      <c r="E15" s="7">
        <v>100000030304</v>
      </c>
      <c r="F15" s="6">
        <v>900900032</v>
      </c>
      <c r="G15" s="5" t="s">
        <v>14</v>
      </c>
      <c r="H15" s="3">
        <v>471134.45</v>
      </c>
      <c r="I15" s="87">
        <v>297550.03999999998</v>
      </c>
      <c r="J15" s="87">
        <v>173584.41</v>
      </c>
      <c r="K15" s="1">
        <v>19836.669999999998</v>
      </c>
      <c r="L15" s="1">
        <f t="shared" si="0"/>
        <v>153747.74</v>
      </c>
      <c r="M15" s="81"/>
    </row>
    <row r="16" spans="1:13" ht="21.75" customHeight="1">
      <c r="A16" s="63" t="s">
        <v>33</v>
      </c>
      <c r="B16" s="13" t="s">
        <v>11</v>
      </c>
      <c r="C16" s="11" t="s">
        <v>36</v>
      </c>
      <c r="D16" s="9" t="s">
        <v>13</v>
      </c>
      <c r="E16" s="7">
        <v>100000030305</v>
      </c>
      <c r="F16" s="6">
        <v>900900032</v>
      </c>
      <c r="G16" s="5" t="s">
        <v>14</v>
      </c>
      <c r="H16" s="3">
        <v>330535.40000000002</v>
      </c>
      <c r="I16" s="87">
        <v>208753.2</v>
      </c>
      <c r="J16" s="87">
        <v>121782.2</v>
      </c>
      <c r="K16" s="1">
        <v>13916.88</v>
      </c>
      <c r="L16" s="1">
        <f t="shared" si="0"/>
        <v>107865.31999999999</v>
      </c>
      <c r="M16" s="81"/>
    </row>
    <row r="17" spans="1:13" ht="21.75" customHeight="1">
      <c r="A17" s="10" t="s">
        <v>35</v>
      </c>
      <c r="B17" s="13" t="s">
        <v>11</v>
      </c>
      <c r="C17" s="11" t="s">
        <v>38</v>
      </c>
      <c r="D17" s="9" t="s">
        <v>13</v>
      </c>
      <c r="E17" s="7">
        <v>100000030306</v>
      </c>
      <c r="F17" s="6">
        <v>900900032</v>
      </c>
      <c r="G17" s="5" t="s">
        <v>14</v>
      </c>
      <c r="H17" s="3">
        <v>330684.55</v>
      </c>
      <c r="I17" s="87">
        <v>208847.4</v>
      </c>
      <c r="J17" s="87">
        <v>121837.15</v>
      </c>
      <c r="K17" s="1">
        <v>13923.16</v>
      </c>
      <c r="L17" s="1">
        <f t="shared" si="0"/>
        <v>107913.98999999999</v>
      </c>
      <c r="M17" s="81"/>
    </row>
    <row r="18" spans="1:13" ht="21.75" customHeight="1">
      <c r="A18" s="63" t="s">
        <v>37</v>
      </c>
      <c r="B18" s="14" t="s">
        <v>40</v>
      </c>
      <c r="C18" s="11" t="s">
        <v>45</v>
      </c>
      <c r="D18" s="9" t="s">
        <v>46</v>
      </c>
      <c r="E18" s="7">
        <v>100000075364</v>
      </c>
      <c r="F18" s="6">
        <v>900900032</v>
      </c>
      <c r="G18" s="5" t="s">
        <v>43</v>
      </c>
      <c r="H18" s="3">
        <v>15900</v>
      </c>
      <c r="I18" s="87">
        <v>15769.32</v>
      </c>
      <c r="J18" s="87">
        <v>130.68</v>
      </c>
      <c r="K18" s="1">
        <v>130.68</v>
      </c>
      <c r="L18" s="1">
        <f t="shared" si="0"/>
        <v>0</v>
      </c>
      <c r="M18" s="81"/>
    </row>
    <row r="19" spans="1:13" ht="21.75" customHeight="1">
      <c r="A19" s="10" t="s">
        <v>39</v>
      </c>
      <c r="B19" s="14" t="s">
        <v>40</v>
      </c>
      <c r="C19" s="11" t="s">
        <v>51</v>
      </c>
      <c r="D19" s="9" t="s">
        <v>52</v>
      </c>
      <c r="E19" s="7">
        <v>100000107371</v>
      </c>
      <c r="F19" s="6">
        <v>900900032</v>
      </c>
      <c r="G19" s="5" t="s">
        <v>43</v>
      </c>
      <c r="H19" s="3">
        <v>30000</v>
      </c>
      <c r="I19" s="87">
        <v>24180.82</v>
      </c>
      <c r="J19" s="87">
        <v>5819.18</v>
      </c>
      <c r="K19" s="1">
        <v>3000</v>
      </c>
      <c r="L19" s="1">
        <f t="shared" si="0"/>
        <v>2819.1800000000003</v>
      </c>
      <c r="M19" s="81"/>
    </row>
    <row r="20" spans="1:13">
      <c r="A20" s="63" t="s">
        <v>44</v>
      </c>
      <c r="B20" s="68" t="s">
        <v>40</v>
      </c>
      <c r="C20" s="69" t="s">
        <v>91</v>
      </c>
      <c r="D20" s="70" t="s">
        <v>92</v>
      </c>
      <c r="E20" s="71">
        <v>100000125489</v>
      </c>
      <c r="F20" s="20">
        <v>900900032</v>
      </c>
      <c r="G20" s="72" t="s">
        <v>43</v>
      </c>
      <c r="H20" s="73">
        <v>23900</v>
      </c>
      <c r="I20" s="88">
        <v>16422.25</v>
      </c>
      <c r="J20" s="88">
        <v>7477.75</v>
      </c>
      <c r="K20" s="23">
        <v>2390</v>
      </c>
      <c r="L20" s="1">
        <f t="shared" si="0"/>
        <v>5087.75</v>
      </c>
      <c r="M20" s="81"/>
    </row>
    <row r="21" spans="1:13">
      <c r="A21" s="10" t="s">
        <v>47</v>
      </c>
      <c r="B21" s="14" t="s">
        <v>95</v>
      </c>
      <c r="C21" s="74" t="s">
        <v>93</v>
      </c>
      <c r="D21" s="75" t="s">
        <v>94</v>
      </c>
      <c r="E21" s="76">
        <v>100000138492</v>
      </c>
      <c r="F21" s="6">
        <v>900900032</v>
      </c>
      <c r="G21" s="32" t="s">
        <v>48</v>
      </c>
      <c r="H21" s="77">
        <v>10000</v>
      </c>
      <c r="I21" s="89">
        <v>7726.03</v>
      </c>
      <c r="J21" s="89">
        <v>2273.9699999999998</v>
      </c>
      <c r="K21" s="23">
        <v>1250</v>
      </c>
      <c r="L21" s="1">
        <f t="shared" si="0"/>
        <v>1023.9699999999998</v>
      </c>
      <c r="M21" s="81"/>
    </row>
    <row r="22" spans="1:13">
      <c r="A22" s="63" t="s">
        <v>49</v>
      </c>
      <c r="B22" s="14" t="s">
        <v>40</v>
      </c>
      <c r="C22" s="48" t="s">
        <v>66</v>
      </c>
      <c r="D22" s="50" t="s">
        <v>65</v>
      </c>
      <c r="E22" s="8">
        <v>100000181661</v>
      </c>
      <c r="F22" s="6">
        <v>900900032</v>
      </c>
      <c r="G22" s="32" t="s">
        <v>43</v>
      </c>
      <c r="H22" s="83">
        <v>20000</v>
      </c>
      <c r="I22" s="82">
        <v>7886.96</v>
      </c>
      <c r="J22" s="82">
        <v>12113.04</v>
      </c>
      <c r="K22" s="66">
        <v>2000.57</v>
      </c>
      <c r="L22" s="1">
        <f t="shared" si="0"/>
        <v>10112.470000000001</v>
      </c>
      <c r="M22" s="81"/>
    </row>
    <row r="23" spans="1:13">
      <c r="A23" s="10" t="s">
        <v>50</v>
      </c>
      <c r="B23" s="14" t="s">
        <v>40</v>
      </c>
      <c r="C23" s="49" t="s">
        <v>62</v>
      </c>
      <c r="D23" s="31" t="s">
        <v>65</v>
      </c>
      <c r="E23" s="8">
        <v>100000181662</v>
      </c>
      <c r="F23" s="6">
        <v>900900032</v>
      </c>
      <c r="G23" s="32" t="s">
        <v>63</v>
      </c>
      <c r="H23" s="83">
        <v>27499</v>
      </c>
      <c r="I23" s="82">
        <v>27121.98</v>
      </c>
      <c r="J23" s="82">
        <v>377.02</v>
      </c>
      <c r="K23" s="66">
        <v>377.02</v>
      </c>
      <c r="L23" s="1">
        <f>J23-K23</f>
        <v>0</v>
      </c>
      <c r="M23" s="81"/>
    </row>
    <row r="24" spans="1:13">
      <c r="A24" s="63" t="s">
        <v>53</v>
      </c>
      <c r="B24" s="14" t="s">
        <v>40</v>
      </c>
      <c r="C24" s="49" t="s">
        <v>67</v>
      </c>
      <c r="D24" s="51" t="s">
        <v>70</v>
      </c>
      <c r="E24" s="8">
        <v>100000181890</v>
      </c>
      <c r="F24" s="6">
        <v>900900032</v>
      </c>
      <c r="G24" s="32" t="s">
        <v>43</v>
      </c>
      <c r="H24" s="83">
        <v>20000</v>
      </c>
      <c r="I24" s="82">
        <v>7837.72</v>
      </c>
      <c r="J24" s="82">
        <v>12162.28</v>
      </c>
      <c r="K24" s="66">
        <v>2000.56</v>
      </c>
      <c r="L24" s="1">
        <f t="shared" si="0"/>
        <v>10161.720000000001</v>
      </c>
      <c r="M24" s="81"/>
    </row>
    <row r="25" spans="1:13">
      <c r="A25" s="10" t="s">
        <v>54</v>
      </c>
      <c r="B25" s="14" t="s">
        <v>40</v>
      </c>
      <c r="C25" s="49" t="s">
        <v>68</v>
      </c>
      <c r="D25" s="50" t="s">
        <v>70</v>
      </c>
      <c r="E25" s="8">
        <v>100000181891</v>
      </c>
      <c r="F25" s="6">
        <v>900900032</v>
      </c>
      <c r="G25" s="32" t="s">
        <v>43</v>
      </c>
      <c r="H25" s="83">
        <v>24000</v>
      </c>
      <c r="I25" s="82">
        <v>9405.27</v>
      </c>
      <c r="J25" s="82">
        <v>14594.73</v>
      </c>
      <c r="K25" s="66">
        <v>2400.67</v>
      </c>
      <c r="L25" s="1">
        <f t="shared" si="0"/>
        <v>12194.06</v>
      </c>
      <c r="M25" s="81"/>
    </row>
    <row r="26" spans="1:13">
      <c r="A26" s="63" t="s">
        <v>56</v>
      </c>
      <c r="B26" s="53" t="s">
        <v>72</v>
      </c>
      <c r="C26" s="54" t="s">
        <v>69</v>
      </c>
      <c r="D26" s="55" t="s">
        <v>71</v>
      </c>
      <c r="E26" s="56">
        <v>100000195686</v>
      </c>
      <c r="F26" s="57">
        <v>900900032</v>
      </c>
      <c r="G26" s="58" t="s">
        <v>48</v>
      </c>
      <c r="H26" s="84">
        <v>170000</v>
      </c>
      <c r="I26" s="79">
        <v>67469.75</v>
      </c>
      <c r="J26" s="79">
        <v>102530.25</v>
      </c>
      <c r="K26" s="80">
        <v>21251.3</v>
      </c>
      <c r="L26" s="1">
        <f>J26-K26</f>
        <v>81278.95</v>
      </c>
      <c r="M26" s="81"/>
    </row>
    <row r="27" spans="1:13" ht="21.75" thickBot="1">
      <c r="A27" s="102" t="s">
        <v>57</v>
      </c>
      <c r="B27" s="103"/>
      <c r="C27" s="103"/>
      <c r="D27" s="103"/>
      <c r="E27" s="103"/>
      <c r="F27" s="103"/>
      <c r="G27" s="104"/>
      <c r="H27" s="78">
        <f>SUM(H5:H26)</f>
        <v>5269872.45</v>
      </c>
      <c r="I27" s="78">
        <f t="shared" ref="I27:L27" si="1">SUM(I5:I26)</f>
        <v>3377709.73</v>
      </c>
      <c r="J27" s="78">
        <f t="shared" si="1"/>
        <v>1892162.7199999997</v>
      </c>
      <c r="K27" s="90">
        <f t="shared" si="1"/>
        <v>248113.41</v>
      </c>
      <c r="L27" s="38">
        <f t="shared" si="1"/>
        <v>1644049.3099999998</v>
      </c>
    </row>
    <row r="28" spans="1:13" ht="21.75" thickTop="1">
      <c r="C28" s="35"/>
      <c r="G28" s="39"/>
      <c r="H28" s="41"/>
      <c r="I28" s="41"/>
      <c r="J28" s="41"/>
    </row>
    <row r="29" spans="1:13">
      <c r="A29" s="100" t="s">
        <v>83</v>
      </c>
      <c r="B29" s="101"/>
      <c r="C29" s="101"/>
      <c r="D29" s="101"/>
      <c r="E29" s="101"/>
      <c r="G29" s="39"/>
      <c r="H29" s="41"/>
      <c r="I29" s="41"/>
      <c r="J29" s="41"/>
    </row>
    <row r="30" spans="1:13">
      <c r="A30" s="106" t="s">
        <v>101</v>
      </c>
      <c r="B30" s="107"/>
      <c r="C30" s="107"/>
      <c r="E30" s="42"/>
      <c r="G30" s="39"/>
      <c r="H30" s="41"/>
      <c r="I30" s="41"/>
      <c r="J30" s="41"/>
    </row>
    <row r="31" spans="1:13">
      <c r="A31" s="100" t="s">
        <v>87</v>
      </c>
      <c r="B31" s="101"/>
      <c r="C31" s="101"/>
      <c r="E31" s="42"/>
      <c r="G31" s="39"/>
      <c r="H31" s="43"/>
      <c r="I31" s="43"/>
      <c r="J31" s="43"/>
    </row>
    <row r="32" spans="1:13">
      <c r="A32" s="100" t="s">
        <v>59</v>
      </c>
      <c r="B32" s="101"/>
      <c r="C32" s="101"/>
      <c r="E32" s="42"/>
      <c r="G32" s="39"/>
      <c r="H32" s="43"/>
      <c r="I32" s="43"/>
      <c r="J32" s="43"/>
    </row>
    <row r="33" spans="1:13">
      <c r="A33" s="100" t="s">
        <v>60</v>
      </c>
      <c r="B33" s="101"/>
      <c r="C33" s="101"/>
      <c r="D33" s="42">
        <f>+K27</f>
        <v>248113.41</v>
      </c>
      <c r="E33" s="42"/>
      <c r="G33" s="39"/>
      <c r="H33" s="43"/>
      <c r="I33" s="43"/>
      <c r="J33" s="43"/>
    </row>
    <row r="34" spans="1:13">
      <c r="A34" s="100" t="s">
        <v>61</v>
      </c>
      <c r="B34" s="101"/>
      <c r="C34" s="101"/>
      <c r="E34" s="42">
        <f>SUM(D33)</f>
        <v>248113.41</v>
      </c>
      <c r="G34" s="39"/>
      <c r="H34" s="43"/>
      <c r="I34" s="43"/>
      <c r="J34" s="43"/>
    </row>
    <row r="35" spans="1:13">
      <c r="B35" s="67" t="s">
        <v>98</v>
      </c>
      <c r="C35" s="35"/>
      <c r="E35" s="42"/>
      <c r="G35" s="39"/>
      <c r="H35" s="43"/>
      <c r="I35" s="43"/>
      <c r="J35" s="43"/>
    </row>
    <row r="36" spans="1:13">
      <c r="B36" s="100"/>
      <c r="C36" s="101"/>
      <c r="D36" s="101"/>
      <c r="E36" s="101"/>
      <c r="F36" s="44"/>
      <c r="G36" s="39"/>
      <c r="H36" s="45"/>
      <c r="I36" s="45"/>
      <c r="J36" s="45"/>
    </row>
    <row r="37" spans="1:13" ht="26.25">
      <c r="C37" s="91" t="s">
        <v>102</v>
      </c>
      <c r="D37" s="92">
        <v>2161561.12</v>
      </c>
      <c r="E37" s="93"/>
      <c r="G37" s="39"/>
      <c r="H37" s="43"/>
      <c r="I37" s="43"/>
      <c r="J37" s="43"/>
    </row>
    <row r="38" spans="1:13" s="94" customFormat="1" ht="26.25">
      <c r="A38" s="39"/>
      <c r="B38" s="39"/>
      <c r="C38" s="91" t="s">
        <v>103</v>
      </c>
      <c r="D38" s="92">
        <f>J27</f>
        <v>1892162.7199999997</v>
      </c>
      <c r="E38" s="93"/>
      <c r="F38" s="39"/>
      <c r="G38" s="39"/>
      <c r="H38" s="43"/>
      <c r="I38" s="43"/>
      <c r="J38" s="43"/>
    </row>
    <row r="39" spans="1:13" s="94" customFormat="1" ht="26.25">
      <c r="A39" s="39"/>
      <c r="B39" s="39"/>
      <c r="C39" s="95" t="s">
        <v>104</v>
      </c>
      <c r="D39" s="96">
        <f>D37-D38</f>
        <v>269398.40000000037</v>
      </c>
      <c r="E39" s="93"/>
      <c r="F39" s="39"/>
      <c r="G39" s="39"/>
      <c r="H39" s="43"/>
      <c r="I39" s="43"/>
      <c r="J39" s="43"/>
    </row>
    <row r="40" spans="1:13" s="94" customFormat="1" ht="26.25">
      <c r="A40" s="39"/>
      <c r="B40" s="39"/>
      <c r="C40" s="95"/>
      <c r="D40" s="93"/>
      <c r="E40" s="93"/>
      <c r="F40" s="39"/>
      <c r="G40" s="39"/>
      <c r="H40" s="43"/>
      <c r="I40" s="43"/>
      <c r="J40" s="43"/>
    </row>
    <row r="41" spans="1:13" s="94" customFormat="1" ht="26.25">
      <c r="A41" s="39"/>
      <c r="B41" s="39"/>
      <c r="C41" s="95"/>
      <c r="D41" s="93"/>
      <c r="E41" s="93"/>
      <c r="F41" s="39"/>
      <c r="G41" s="39"/>
      <c r="H41" s="43"/>
      <c r="I41" s="43"/>
      <c r="J41" s="43"/>
    </row>
    <row r="42" spans="1:13" ht="32.25" customHeight="1">
      <c r="A42" s="105" t="s">
        <v>105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97"/>
    </row>
  </sheetData>
  <mergeCells count="12">
    <mergeCell ref="A30:C30"/>
    <mergeCell ref="A1:L1"/>
    <mergeCell ref="A2:L2"/>
    <mergeCell ref="A3:L3"/>
    <mergeCell ref="A27:G27"/>
    <mergeCell ref="A29:E29"/>
    <mergeCell ref="A42:L42"/>
    <mergeCell ref="A31:C31"/>
    <mergeCell ref="A32:C32"/>
    <mergeCell ref="A33:C33"/>
    <mergeCell ref="A34:C34"/>
    <mergeCell ref="B36:E36"/>
  </mergeCells>
  <phoneticPr fontId="8" type="noConversion"/>
  <pageMargins left="0.19685039370078741" right="0.19685039370078741" top="0.19685039370078741" bottom="0.19685039370078741" header="0.51181102362204722" footer="0.1574803149606299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2564</vt:lpstr>
      <vt:lpstr>2565</vt:lpstr>
      <vt:lpstr>2566</vt:lpstr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dnp</cp:lastModifiedBy>
  <cp:lastPrinted>2024-10-03T10:29:29Z</cp:lastPrinted>
  <dcterms:created xsi:type="dcterms:W3CDTF">2018-10-11T03:42:43Z</dcterms:created>
  <dcterms:modified xsi:type="dcterms:W3CDTF">2024-10-03T10:29:38Z</dcterms:modified>
</cp:coreProperties>
</file>