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รายได้รอรับรู้ 2567\รายได้รอรับรู้ 2567\"/>
    </mc:Choice>
  </mc:AlternateContent>
  <xr:revisionPtr revIDLastSave="0" documentId="13_ncr:1_{33DF6ED8-2B08-4F45-B988-F5CB2FBC290B}" xr6:coauthVersionLast="47" xr6:coauthVersionMax="47" xr10:uidLastSave="{00000000-0000-0000-0000-000000000000}"/>
  <bookViews>
    <workbookView xWindow="-120" yWindow="-120" windowWidth="19440" windowHeight="11640" activeTab="1" xr2:uid="{00000000-000D-0000-FFFF-FFFF00000000}"/>
  </bookViews>
  <sheets>
    <sheet name="2566" sheetId="1" r:id="rId1"/>
    <sheet name="2567" sheetId="2" r:id="rId2"/>
  </sheets>
  <definedNames>
    <definedName name="_xlnm._FilterDatabase" localSheetId="1" hidden="1">'2567'!$E$1:$E$37</definedName>
    <definedName name="_xlnm.Print_Area" localSheetId="0">'2566'!$A$1:$J$25</definedName>
    <definedName name="_xlnm.Print_Area" localSheetId="1">'2567'!$A$1:$L$55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" l="1"/>
  <c r="E35" i="2"/>
  <c r="K24" i="2"/>
  <c r="D30" i="2" s="1"/>
  <c r="E31" i="2" s="1"/>
  <c r="I24" i="2"/>
  <c r="J24" i="2"/>
  <c r="H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24" i="2" s="1"/>
  <c r="I24" i="1"/>
  <c r="F31" i="1" s="1"/>
  <c r="E30" i="1" l="1"/>
</calcChain>
</file>

<file path=xl/sharedStrings.xml><?xml version="1.0" encoding="utf-8"?>
<sst xmlns="http://schemas.openxmlformats.org/spreadsheetml/2006/main" count="219" uniqueCount="60">
  <si>
    <t>ทะเบียนคุมสินทรัพย์รับบริจาค</t>
  </si>
  <si>
    <t xml:space="preserve">สำนักบริหารพื้นที่อนุรักษ์ที่ 15 (เชียงราย) </t>
  </si>
  <si>
    <t>ณ 30 กันยายน 2566</t>
  </si>
  <si>
    <t>ลำดับที่</t>
  </si>
  <si>
    <t>ประเภทครุภัณฑ์</t>
  </si>
  <si>
    <t>รายการ</t>
  </si>
  <si>
    <t>ว.ด.ป.ได้มา</t>
  </si>
  <si>
    <t>รหัสสินทรัพย์รายตัว(GFMIS)</t>
  </si>
  <si>
    <t>ศูนย์ต้นทุน (GFMIS)</t>
  </si>
  <si>
    <t>อายุการใช้งาน(ปี)</t>
  </si>
  <si>
    <t>มูลค่ารับบริจาค</t>
  </si>
  <si>
    <t>ค่าเสื่อมปี 66 ที่ต้องปรับปรุง</t>
  </si>
  <si>
    <t>ค่าเสื่อมราคาคงเหลือ</t>
  </si>
  <si>
    <t>ครุภัณฑ์วิทยาศาสตร์</t>
  </si>
  <si>
    <t>เครื่องเป่าลม</t>
  </si>
  <si>
    <t>30.08.2019</t>
  </si>
  <si>
    <t>008/000</t>
  </si>
  <si>
    <t>รวม</t>
  </si>
  <si>
    <t>ดำเนินการปรับปรุงรายการบัญชีรายได้รอรับรู้ (2213010101) ด้วยคำสั่งงาน ZGL_JV</t>
  </si>
  <si>
    <t>วันที่เอกสารและวันที่ผ่านรายการ : 30.09.2023</t>
  </si>
  <si>
    <t>รหัสแหล่งของเงิน : 6631000 , รหัสกิจกรรมหลัก : P5700</t>
  </si>
  <si>
    <t>รหัสงบประมาณ : 09009</t>
  </si>
  <si>
    <t>เดบิต(40) 2213010101</t>
  </si>
  <si>
    <t xml:space="preserve">รายได้รอรับรู้ </t>
  </si>
  <si>
    <t xml:space="preserve">เครดิต (50)  4302030101       รายได้จากการรับบริจาค </t>
  </si>
  <si>
    <t>ณ 30  กันยายน 2567</t>
  </si>
  <si>
    <t>มูลค่า
รับบริจาค</t>
  </si>
  <si>
    <t>ค่าเสื่อมสะสม</t>
  </si>
  <si>
    <t>มูลค่าคงเหลือ
ตามบัญชี
ณ 30 ก.ย.66</t>
  </si>
  <si>
    <t>ค่าเสื่อมปี 67 ที่ต้องปรับปรุง</t>
  </si>
  <si>
    <t>มูลค่าคงเหลือ
ตามบัญชี 
ณ 30 ก.ย.67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</si>
  <si>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</si>
  <si>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</si>
  <si>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</si>
  <si>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</si>
  <si>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</si>
  <si>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</si>
  <si>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</si>
  <si>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</si>
  <si>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</si>
  <si>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</si>
  <si>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</si>
  <si>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</si>
  <si>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</si>
  <si>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</si>
  <si>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</si>
  <si>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</si>
  <si>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</si>
  <si>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</si>
  <si>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</si>
  <si>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ดำเนินการปรับปรุงรายการบัญชีรายได้รอรับรู้(2213010101) ด้วยคำสั่งงาน (บช.01)</t>
  </si>
  <si>
    <t>วันที่เอกสาร และวันผ่านรายการ : 30.09.2024</t>
  </si>
  <si>
    <t>รหัสแหล่งของเงิน : 6631000 , รหัสกิจกรรมหลัก : P3000</t>
  </si>
  <si>
    <t xml:space="preserve">เดบิต (40)  2213010101 รายได้รอการรับรู้  </t>
  </si>
  <si>
    <t xml:space="preserve">เครดิต (50) 4302030101 รายได้จากการรับบริจาค  </t>
  </si>
  <si>
    <t>(ปรับปรุงสินทรัพย์รับบริจาคจากการคำนวนค่าเสื่อมประจำปี 2567)</t>
  </si>
  <si>
    <t>รายได้รอรับรู้ ณ 30 ก.ย.67</t>
  </si>
  <si>
    <t>สินทรัพย์รับบริจาค ณ 30 ก.ย.66</t>
  </si>
  <si>
    <t>ยอดเงิน ณ 30 ก.ย.67</t>
  </si>
  <si>
    <t>**จำนวนเงินต้องตรงกับทะเบียนคุมจำนวนเงินที่เหลืออยู่ หากไม่มีทะเบียนคุมให้จัดทำกระดาษทำการรายได้รอรับรู้ เพื่อเป็นหลักฐานให้กรมตรวจสอบต่อไป**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</si>
</sst>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;[Red]0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b/>
      <sz val="25"/>
      <color rgb="FFFF0000"/>
      <name val="TH SarabunPSK"/>
      <family val="2"/>
    </font>
    <font>
      <b/>
      <sz val="21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3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43" fontId="4" fillId="0" borderId="7" xfId="1" applyFont="1" applyFill="1" applyBorder="1" applyAlignment="1">
      <alignment vertical="center" wrapText="1"/>
    </xf>
    <xf numFmtId="4" fontId="6" fillId="0" borderId="6" xfId="0" applyNumberFormat="1" applyFont="1" applyBorder="1"/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43" fontId="4" fillId="2" borderId="7" xfId="1" applyFont="1" applyFill="1" applyBorder="1" applyAlignment="1">
      <alignment vertical="center" wrapText="1"/>
    </xf>
    <xf numFmtId="43" fontId="4" fillId="2" borderId="7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" xfId="0" applyFont="1" applyBorder="1" applyAlignment="1">
      <alignment horizontal="right"/>
    </xf>
    <xf numFmtId="1" fontId="4" fillId="0" borderId="11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0" fontId="0" fillId="0" borderId="12" xfId="0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43" fontId="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43" fontId="2" fillId="0" borderId="5" xfId="2" applyFont="1" applyFill="1" applyBorder="1" applyAlignment="1">
      <alignment horizontal="center" vertical="center" wrapText="1"/>
    </xf>
    <xf numFmtId="43" fontId="2" fillId="0" borderId="4" xfId="2" applyFont="1" applyFill="1" applyBorder="1" applyAlignment="1">
      <alignment horizontal="center" vertical="center" wrapText="1"/>
    </xf>
    <xf numFmtId="43" fontId="2" fillId="0" borderId="4" xfId="2" applyFont="1" applyFill="1" applyBorder="1" applyAlignment="1">
      <alignment horizontal="center" vertical="center" wrapText="1" shrinkToFit="1"/>
    </xf>
    <xf numFmtId="0" fontId="2" fillId="0" borderId="0" xfId="0" applyFont="1"/>
    <xf numFmtId="0" fontId="4" fillId="0" borderId="8" xfId="0" quotePrefix="1" applyFont="1" applyBorder="1" applyAlignment="1">
      <alignment horizont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right" wrapText="1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3" fontId="4" fillId="0" borderId="14" xfId="2" applyFont="1" applyFill="1" applyBorder="1" applyAlignment="1">
      <alignment horizontal="center" vertical="center" wrapText="1"/>
    </xf>
    <xf numFmtId="43" fontId="4" fillId="0" borderId="13" xfId="2" applyFont="1" applyFill="1" applyBorder="1" applyAlignment="1">
      <alignment horizontal="center" vertical="center" wrapText="1"/>
    </xf>
    <xf numFmtId="43" fontId="4" fillId="0" borderId="13" xfId="2" applyFont="1" applyFill="1" applyBorder="1"/>
    <xf numFmtId="43" fontId="4" fillId="0" borderId="0" xfId="0" applyNumberFormat="1" applyFont="1"/>
    <xf numFmtId="0" fontId="5" fillId="0" borderId="16" xfId="0" quotePrefix="1" applyFont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5" fillId="0" borderId="17" xfId="0" applyFont="1" applyBorder="1"/>
    <xf numFmtId="1" fontId="5" fillId="0" borderId="17" xfId="0" applyNumberFormat="1" applyFont="1" applyBorder="1"/>
    <xf numFmtId="0" fontId="5" fillId="0" borderId="18" xfId="0" applyFont="1" applyBorder="1" applyAlignment="1">
      <alignment horizontal="center"/>
    </xf>
    <xf numFmtId="4" fontId="5" fillId="0" borderId="17" xfId="0" applyNumberFormat="1" applyFont="1" applyBorder="1"/>
    <xf numFmtId="4" fontId="5" fillId="0" borderId="7" xfId="0" applyNumberFormat="1" applyFont="1" applyBorder="1"/>
    <xf numFmtId="43" fontId="4" fillId="0" borderId="7" xfId="2" applyFont="1" applyFill="1" applyBorder="1"/>
    <xf numFmtId="0" fontId="4" fillId="0" borderId="16" xfId="0" quotePrefix="1" applyFont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8" fillId="0" borderId="17" xfId="0" applyFont="1" applyBorder="1"/>
    <xf numFmtId="0" fontId="8" fillId="0" borderId="7" xfId="0" applyFont="1" applyBorder="1" applyAlignment="1">
      <alignment horizontal="center"/>
    </xf>
    <xf numFmtId="1" fontId="8" fillId="0" borderId="17" xfId="0" applyNumberFormat="1" applyFont="1" applyBorder="1"/>
    <xf numFmtId="0" fontId="4" fillId="0" borderId="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4" fontId="8" fillId="0" borderId="17" xfId="0" applyNumberFormat="1" applyFont="1" applyBorder="1"/>
    <xf numFmtId="4" fontId="8" fillId="0" borderId="7" xfId="0" applyNumberFormat="1" applyFont="1" applyBorder="1"/>
    <xf numFmtId="0" fontId="4" fillId="0" borderId="18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4" xfId="0" applyFont="1" applyBorder="1"/>
    <xf numFmtId="0" fontId="8" fillId="0" borderId="13" xfId="0" applyFont="1" applyBorder="1" applyAlignment="1">
      <alignment horizontal="center"/>
    </xf>
    <xf numFmtId="1" fontId="8" fillId="0" borderId="14" xfId="0" applyNumberFormat="1" applyFont="1" applyBorder="1"/>
    <xf numFmtId="0" fontId="8" fillId="0" borderId="15" xfId="0" applyFont="1" applyBorder="1" applyAlignment="1">
      <alignment horizontal="center"/>
    </xf>
    <xf numFmtId="4" fontId="8" fillId="0" borderId="14" xfId="0" applyNumberFormat="1" applyFont="1" applyBorder="1"/>
    <xf numFmtId="4" fontId="8" fillId="0" borderId="13" xfId="0" applyNumberFormat="1" applyFont="1" applyBorder="1"/>
    <xf numFmtId="0" fontId="5" fillId="0" borderId="14" xfId="0" applyFont="1" applyBorder="1"/>
    <xf numFmtId="0" fontId="5" fillId="0" borderId="13" xfId="0" applyFont="1" applyBorder="1" applyAlignment="1">
      <alignment horizontal="center"/>
    </xf>
    <xf numFmtId="1" fontId="5" fillId="0" borderId="14" xfId="0" applyNumberFormat="1" applyFont="1" applyBorder="1"/>
    <xf numFmtId="4" fontId="5" fillId="0" borderId="14" xfId="0" applyNumberFormat="1" applyFont="1" applyBorder="1"/>
    <xf numFmtId="4" fontId="5" fillId="0" borderId="13" xfId="0" applyNumberFormat="1" applyFont="1" applyBorder="1"/>
    <xf numFmtId="0" fontId="5" fillId="0" borderId="19" xfId="0" applyFont="1" applyBorder="1"/>
    <xf numFmtId="0" fontId="5" fillId="0" borderId="19" xfId="0" applyFont="1" applyBorder="1" applyAlignment="1">
      <alignment horizontal="center"/>
    </xf>
    <xf numFmtId="4" fontId="5" fillId="0" borderId="16" xfId="0" applyNumberFormat="1" applyFont="1" applyBorder="1"/>
    <xf numFmtId="4" fontId="5" fillId="0" borderId="19" xfId="0" applyNumberFormat="1" applyFont="1" applyBorder="1"/>
    <xf numFmtId="43" fontId="4" fillId="0" borderId="19" xfId="2" applyFont="1" applyFill="1" applyBorder="1"/>
    <xf numFmtId="0" fontId="8" fillId="0" borderId="20" xfId="0" applyFont="1" applyBorder="1" applyAlignment="1">
      <alignment horizontal="left"/>
    </xf>
    <xf numFmtId="0" fontId="5" fillId="0" borderId="20" xfId="0" applyFont="1" applyBorder="1"/>
    <xf numFmtId="0" fontId="5" fillId="0" borderId="20" xfId="0" applyFont="1" applyBorder="1" applyAlignment="1">
      <alignment horizontal="center"/>
    </xf>
    <xf numFmtId="1" fontId="5" fillId="0" borderId="21" xfId="0" applyNumberFormat="1" applyFont="1" applyBorder="1"/>
    <xf numFmtId="0" fontId="4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" fontId="5" fillId="0" borderId="23" xfId="0" applyNumberFormat="1" applyFont="1" applyBorder="1"/>
    <xf numFmtId="4" fontId="5" fillId="0" borderId="20" xfId="0" applyNumberFormat="1" applyFont="1" applyBorder="1"/>
    <xf numFmtId="43" fontId="4" fillId="0" borderId="20" xfId="2" applyFont="1" applyFill="1" applyBorder="1"/>
    <xf numFmtId="43" fontId="4" fillId="0" borderId="24" xfId="2" applyFont="1" applyFill="1" applyBorder="1"/>
    <xf numFmtId="43" fontId="4" fillId="3" borderId="24" xfId="2" applyFont="1" applyFill="1" applyBorder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4" fontId="9" fillId="0" borderId="0" xfId="0" applyNumberFormat="1" applyFont="1"/>
    <xf numFmtId="43" fontId="4" fillId="0" borderId="0" xfId="2" applyFont="1" applyFill="1" applyBorder="1" applyAlignment="1">
      <alignment horizontal="center"/>
    </xf>
    <xf numFmtId="4" fontId="4" fillId="0" borderId="0" xfId="0" applyNumberFormat="1" applyFont="1"/>
    <xf numFmtId="1" fontId="8" fillId="0" borderId="0" xfId="0" applyNumberFormat="1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/>
    </xf>
    <xf numFmtId="43" fontId="4" fillId="0" borderId="12" xfId="2" applyFont="1" applyFill="1" applyBorder="1"/>
    <xf numFmtId="0" fontId="4" fillId="0" borderId="23" xfId="0" quotePrefix="1" applyFont="1" applyBorder="1" applyAlignment="1">
      <alignment horizontal="center"/>
    </xf>
    <xf numFmtId="0" fontId="10" fillId="0" borderId="0" xfId="0" applyFont="1" applyAlignment="1">
      <alignment horizontal="right"/>
    </xf>
    <xf numFmtId="43" fontId="10" fillId="0" borderId="0" xfId="0" applyNumberFormat="1" applyFont="1" applyAlignment="1">
      <alignment horizontal="center"/>
    </xf>
    <xf numFmtId="43" fontId="4" fillId="0" borderId="0" xfId="3" applyFont="1" applyFill="1" applyBorder="1" applyAlignment="1">
      <alignment horizontal="center"/>
    </xf>
    <xf numFmtId="43" fontId="4" fillId="0" borderId="0" xfId="3" applyFont="1" applyFill="1" applyBorder="1"/>
    <xf numFmtId="0" fontId="11" fillId="0" borderId="0" xfId="0" applyFont="1" applyAlignment="1">
      <alignment horizontal="right"/>
    </xf>
    <xf numFmtId="43" fontId="11" fillId="3" borderId="0" xfId="0" applyNumberFormat="1" applyFont="1" applyFill="1" applyAlignment="1">
      <alignment horizont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43" fontId="11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" fontId="9" fillId="0" borderId="0" xfId="0" applyNumberFormat="1" applyFont="1" applyFill="1"/>
    <xf numFmtId="0" fontId="4" fillId="0" borderId="0" xfId="0" applyFont="1" applyFill="1"/>
  </cellXfs>
  <cellStyles count="4">
    <cellStyle name="Comma" xfId="1" builtinId="3"/>
    <cellStyle name="Comma 2" xfId="2" xr:uid="{EE14A88A-07E8-4F09-AAAA-99812113D596}"/>
    <cellStyle name="Comma 3" xfId="3" xr:uid="{1789AC2A-DB2A-46C5-89C1-14937392667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40</xdr:row>
      <xdr:rowOff>257734</xdr:rowOff>
    </xdr:from>
    <xdr:to>
      <xdr:col>11</xdr:col>
      <xdr:colOff>434228</xdr:colOff>
      <xdr:row>51</xdr:row>
      <xdr:rowOff>234762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F52F2B-C1B1-4D4E-399A-FEC580AF3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1" y="11900646"/>
          <a:ext cx="11393581" cy="2935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opLeftCell="A5" zoomScaleNormal="100" workbookViewId="0">
      <selection activeCell="B11" sqref="B11:H11"/>
    </sheetView>
  </sheetViews>
  <sheetFormatPr defaultRowHeight="15"/>
  <cols>
    <col min="1" max="1" width="6" customWidth="1"/>
    <col min="2" max="2" width="19.28515625" customWidth="1"/>
    <col min="3" max="3" width="19.85546875" customWidth="1"/>
    <col min="4" max="4" width="14.42578125" customWidth="1"/>
    <col min="5" max="5" width="16.140625" bestFit="1" customWidth="1"/>
    <col min="6" max="6" width="11.28515625" bestFit="1" customWidth="1"/>
    <col min="7" max="7" width="8.42578125" customWidth="1"/>
    <col min="8" max="8" width="12.5703125" customWidth="1"/>
    <col min="9" max="9" width="12.42578125" customWidth="1"/>
    <col min="10" max="10" width="20" customWidth="1"/>
  </cols>
  <sheetData>
    <row r="1" spans="1:10" ht="21">
      <c r="A1" s="122" t="s">
        <v>0</v>
      </c>
      <c r="B1" s="122"/>
      <c r="C1" s="122"/>
      <c r="D1" s="122"/>
      <c r="E1" s="122"/>
      <c r="F1" s="122"/>
      <c r="G1" s="122"/>
      <c r="H1" s="122"/>
    </row>
    <row r="2" spans="1:10" ht="21">
      <c r="A2" s="122" t="s">
        <v>1</v>
      </c>
      <c r="B2" s="122"/>
      <c r="C2" s="122"/>
      <c r="D2" s="122"/>
      <c r="E2" s="122"/>
      <c r="F2" s="122"/>
      <c r="G2" s="122"/>
      <c r="H2" s="122"/>
    </row>
    <row r="3" spans="1:10" ht="21">
      <c r="A3" s="123" t="s">
        <v>2</v>
      </c>
      <c r="B3" s="123"/>
      <c r="C3" s="123"/>
      <c r="D3" s="123"/>
      <c r="E3" s="123"/>
      <c r="F3" s="123"/>
      <c r="G3" s="123"/>
      <c r="H3" s="123"/>
    </row>
    <row r="4" spans="1:10" ht="63">
      <c r="A4" s="2" t="s">
        <v>3</v>
      </c>
      <c r="B4" s="2" t="s">
        <v>4</v>
      </c>
      <c r="C4" s="2" t="s">
        <v>5</v>
      </c>
      <c r="D4" s="3" t="s">
        <v>6</v>
      </c>
      <c r="E4" s="4" t="s">
        <v>7</v>
      </c>
      <c r="F4" s="5" t="s">
        <v>8</v>
      </c>
      <c r="G4" s="6" t="s">
        <v>9</v>
      </c>
      <c r="H4" s="7" t="s">
        <v>10</v>
      </c>
      <c r="I4" s="8" t="s">
        <v>11</v>
      </c>
      <c r="J4" s="9" t="s">
        <v>12</v>
      </c>
    </row>
    <row r="5" spans="1:10" ht="23.25">
      <c r="A5" s="10">
        <v>1</v>
      </c>
      <c r="B5" s="11" t="s">
        <v>13</v>
      </c>
      <c r="C5" s="12" t="s">
        <v>14</v>
      </c>
      <c r="D5" s="13" t="s">
        <v>15</v>
      </c>
      <c r="E5" s="14">
        <v>100000176816</v>
      </c>
      <c r="F5" s="12">
        <v>900900040</v>
      </c>
      <c r="G5" s="12" t="s">
        <v>16</v>
      </c>
      <c r="H5" s="15">
        <v>5800</v>
      </c>
      <c r="I5" s="16">
        <v>725</v>
      </c>
      <c r="J5" s="16">
        <v>2836.44</v>
      </c>
    </row>
    <row r="6" spans="1:10" ht="23.25">
      <c r="A6" s="10">
        <v>2</v>
      </c>
      <c r="B6" s="11" t="s">
        <v>13</v>
      </c>
      <c r="C6" s="17" t="s">
        <v>14</v>
      </c>
      <c r="D6" s="18" t="s">
        <v>15</v>
      </c>
      <c r="E6" s="14">
        <v>100000176830</v>
      </c>
      <c r="F6" s="17">
        <v>900900040</v>
      </c>
      <c r="G6" s="17" t="s">
        <v>16</v>
      </c>
      <c r="H6" s="19">
        <v>5800</v>
      </c>
      <c r="I6" s="16">
        <v>725</v>
      </c>
      <c r="J6" s="16">
        <v>2836.44</v>
      </c>
    </row>
    <row r="7" spans="1:10" ht="23.25">
      <c r="A7" s="10">
        <v>3</v>
      </c>
      <c r="B7" s="11" t="s">
        <v>13</v>
      </c>
      <c r="C7" s="17" t="s">
        <v>14</v>
      </c>
      <c r="D7" s="18" t="s">
        <v>15</v>
      </c>
      <c r="E7" s="14">
        <v>100000176814</v>
      </c>
      <c r="F7" s="17">
        <v>900900040</v>
      </c>
      <c r="G7" s="17" t="s">
        <v>16</v>
      </c>
      <c r="H7" s="19">
        <v>5800</v>
      </c>
      <c r="I7" s="16">
        <v>725</v>
      </c>
      <c r="J7" s="16">
        <v>2836.44</v>
      </c>
    </row>
    <row r="8" spans="1:10" ht="23.25">
      <c r="A8" s="10">
        <v>4</v>
      </c>
      <c r="B8" s="11" t="s">
        <v>13</v>
      </c>
      <c r="C8" s="17" t="s">
        <v>14</v>
      </c>
      <c r="D8" s="18" t="s">
        <v>15</v>
      </c>
      <c r="E8" s="14">
        <v>100000176818</v>
      </c>
      <c r="F8" s="17">
        <v>900900040</v>
      </c>
      <c r="G8" s="17" t="s">
        <v>16</v>
      </c>
      <c r="H8" s="20">
        <v>5800</v>
      </c>
      <c r="I8" s="16">
        <v>725</v>
      </c>
      <c r="J8" s="16">
        <v>2836.44</v>
      </c>
    </row>
    <row r="9" spans="1:10" ht="23.25">
      <c r="A9" s="10">
        <v>6</v>
      </c>
      <c r="B9" s="11" t="s">
        <v>13</v>
      </c>
      <c r="C9" s="17" t="s">
        <v>14</v>
      </c>
      <c r="D9" s="18" t="s">
        <v>15</v>
      </c>
      <c r="E9" s="14">
        <v>100000176827</v>
      </c>
      <c r="F9" s="17">
        <v>900900040</v>
      </c>
      <c r="G9" s="17" t="s">
        <v>16</v>
      </c>
      <c r="H9" s="20">
        <v>5800</v>
      </c>
      <c r="I9" s="16">
        <v>725</v>
      </c>
      <c r="J9" s="16">
        <v>2836.44</v>
      </c>
    </row>
    <row r="10" spans="1:10" ht="23.25">
      <c r="A10" s="10">
        <v>7</v>
      </c>
      <c r="B10" s="11" t="s">
        <v>13</v>
      </c>
      <c r="C10" s="17" t="s">
        <v>14</v>
      </c>
      <c r="D10" s="18" t="s">
        <v>15</v>
      </c>
      <c r="E10" s="14">
        <v>100000176828</v>
      </c>
      <c r="F10" s="17">
        <v>900900040</v>
      </c>
      <c r="G10" s="17" t="s">
        <v>16</v>
      </c>
      <c r="H10" s="20">
        <v>5800</v>
      </c>
      <c r="I10" s="16">
        <v>725</v>
      </c>
      <c r="J10" s="16">
        <v>2836.44</v>
      </c>
    </row>
    <row r="11" spans="1:10" ht="23.25">
      <c r="A11" s="10">
        <v>8</v>
      </c>
      <c r="B11" s="11" t="s">
        <v>13</v>
      </c>
      <c r="C11" s="17" t="s">
        <v>14</v>
      </c>
      <c r="D11" s="18" t="s">
        <v>15</v>
      </c>
      <c r="E11" s="14">
        <v>100000176831</v>
      </c>
      <c r="F11" s="17">
        <v>900900040</v>
      </c>
      <c r="G11" s="17" t="s">
        <v>16</v>
      </c>
      <c r="H11" s="20">
        <v>5800</v>
      </c>
      <c r="I11" s="16">
        <v>725</v>
      </c>
      <c r="J11" s="16">
        <v>2836.44</v>
      </c>
    </row>
    <row r="12" spans="1:10" ht="23.25">
      <c r="A12" s="10">
        <v>9</v>
      </c>
      <c r="B12" s="11" t="s">
        <v>13</v>
      </c>
      <c r="C12" s="17" t="s">
        <v>14</v>
      </c>
      <c r="D12" s="18" t="s">
        <v>15</v>
      </c>
      <c r="E12" s="14">
        <v>100000176815</v>
      </c>
      <c r="F12" s="17">
        <v>900900040</v>
      </c>
      <c r="G12" s="17" t="s">
        <v>16</v>
      </c>
      <c r="H12" s="20">
        <v>5800</v>
      </c>
      <c r="I12" s="16">
        <v>725</v>
      </c>
      <c r="J12" s="16">
        <v>2836.44</v>
      </c>
    </row>
    <row r="13" spans="1:10" ht="23.25">
      <c r="A13" s="10">
        <v>10</v>
      </c>
      <c r="B13" s="11" t="s">
        <v>13</v>
      </c>
      <c r="C13" s="17" t="s">
        <v>14</v>
      </c>
      <c r="D13" s="18" t="s">
        <v>15</v>
      </c>
      <c r="E13" s="14">
        <v>100000176817</v>
      </c>
      <c r="F13" s="17">
        <v>900900040</v>
      </c>
      <c r="G13" s="17" t="s">
        <v>16</v>
      </c>
      <c r="H13" s="20">
        <v>5800</v>
      </c>
      <c r="I13" s="16">
        <v>725</v>
      </c>
      <c r="J13" s="16">
        <v>2836.44</v>
      </c>
    </row>
    <row r="14" spans="1:10" ht="23.25">
      <c r="A14" s="10">
        <v>11</v>
      </c>
      <c r="B14" s="11" t="s">
        <v>13</v>
      </c>
      <c r="C14" s="17" t="s">
        <v>14</v>
      </c>
      <c r="D14" s="18" t="s">
        <v>15</v>
      </c>
      <c r="E14" s="14">
        <v>100000176826</v>
      </c>
      <c r="F14" s="17">
        <v>900900040</v>
      </c>
      <c r="G14" s="17" t="s">
        <v>16</v>
      </c>
      <c r="H14" s="20">
        <v>5800</v>
      </c>
      <c r="I14" s="16">
        <v>725</v>
      </c>
      <c r="J14" s="16">
        <v>2836.44</v>
      </c>
    </row>
    <row r="15" spans="1:10" ht="23.25">
      <c r="A15" s="10">
        <v>12</v>
      </c>
      <c r="B15" s="11" t="s">
        <v>13</v>
      </c>
      <c r="C15" s="17" t="s">
        <v>14</v>
      </c>
      <c r="D15" s="18" t="s">
        <v>15</v>
      </c>
      <c r="E15" s="14">
        <v>100000176829</v>
      </c>
      <c r="F15" s="17">
        <v>900900040</v>
      </c>
      <c r="G15" s="17" t="s">
        <v>16</v>
      </c>
      <c r="H15" s="20">
        <v>5800</v>
      </c>
      <c r="I15" s="16">
        <v>725</v>
      </c>
      <c r="J15" s="16">
        <v>2836.44</v>
      </c>
    </row>
    <row r="16" spans="1:10" ht="23.25">
      <c r="A16" s="10">
        <v>13</v>
      </c>
      <c r="B16" s="11" t="s">
        <v>13</v>
      </c>
      <c r="C16" s="17" t="s">
        <v>14</v>
      </c>
      <c r="D16" s="18" t="s">
        <v>15</v>
      </c>
      <c r="E16" s="14">
        <v>100000176819</v>
      </c>
      <c r="F16" s="17">
        <v>900900040</v>
      </c>
      <c r="G16" s="17" t="s">
        <v>16</v>
      </c>
      <c r="H16" s="20">
        <v>5800</v>
      </c>
      <c r="I16" s="16">
        <v>725</v>
      </c>
      <c r="J16" s="16">
        <v>2836.44</v>
      </c>
    </row>
    <row r="17" spans="1:10" ht="23.25">
      <c r="A17" s="10">
        <v>14</v>
      </c>
      <c r="B17" s="11" t="s">
        <v>13</v>
      </c>
      <c r="C17" s="17" t="s">
        <v>14</v>
      </c>
      <c r="D17" s="18" t="s">
        <v>15</v>
      </c>
      <c r="E17" s="14">
        <v>100000176820</v>
      </c>
      <c r="F17" s="17">
        <v>900900040</v>
      </c>
      <c r="G17" s="17" t="s">
        <v>16</v>
      </c>
      <c r="H17" s="20">
        <v>5800</v>
      </c>
      <c r="I17" s="16">
        <v>725</v>
      </c>
      <c r="J17" s="16">
        <v>2836.44</v>
      </c>
    </row>
    <row r="18" spans="1:10" ht="23.25">
      <c r="A18" s="10">
        <v>15</v>
      </c>
      <c r="B18" s="11" t="s">
        <v>13</v>
      </c>
      <c r="C18" s="17" t="s">
        <v>14</v>
      </c>
      <c r="D18" s="18" t="s">
        <v>15</v>
      </c>
      <c r="E18" s="14">
        <v>100000176822</v>
      </c>
      <c r="F18" s="17">
        <v>900900040</v>
      </c>
      <c r="G18" s="17" t="s">
        <v>16</v>
      </c>
      <c r="H18" s="20">
        <v>5800</v>
      </c>
      <c r="I18" s="16">
        <v>725</v>
      </c>
      <c r="J18" s="16">
        <v>2836.44</v>
      </c>
    </row>
    <row r="19" spans="1:10" ht="23.25">
      <c r="A19" s="10">
        <v>16</v>
      </c>
      <c r="B19" s="11" t="s">
        <v>13</v>
      </c>
      <c r="C19" s="17" t="s">
        <v>14</v>
      </c>
      <c r="D19" s="18" t="s">
        <v>15</v>
      </c>
      <c r="E19" s="14">
        <v>100000176823</v>
      </c>
      <c r="F19" s="17">
        <v>900900040</v>
      </c>
      <c r="G19" s="17" t="s">
        <v>16</v>
      </c>
      <c r="H19" s="20">
        <v>5800</v>
      </c>
      <c r="I19" s="16">
        <v>725</v>
      </c>
      <c r="J19" s="16">
        <v>2836.44</v>
      </c>
    </row>
    <row r="20" spans="1:10" ht="23.25">
      <c r="A20" s="10">
        <v>17</v>
      </c>
      <c r="B20" s="11" t="s">
        <v>13</v>
      </c>
      <c r="C20" s="17" t="s">
        <v>14</v>
      </c>
      <c r="D20" s="18" t="s">
        <v>15</v>
      </c>
      <c r="E20" s="14">
        <v>100000176824</v>
      </c>
      <c r="F20" s="17">
        <v>900900040</v>
      </c>
      <c r="G20" s="17" t="s">
        <v>16</v>
      </c>
      <c r="H20" s="20">
        <v>5800</v>
      </c>
      <c r="I20" s="16">
        <v>725</v>
      </c>
      <c r="J20" s="16">
        <v>2836.44</v>
      </c>
    </row>
    <row r="21" spans="1:10" ht="23.25">
      <c r="A21" s="10">
        <v>18</v>
      </c>
      <c r="B21" s="11" t="s">
        <v>13</v>
      </c>
      <c r="C21" s="17" t="s">
        <v>14</v>
      </c>
      <c r="D21" s="18" t="s">
        <v>15</v>
      </c>
      <c r="E21" s="14">
        <v>100000176812</v>
      </c>
      <c r="F21" s="17">
        <v>900900040</v>
      </c>
      <c r="G21" s="17" t="s">
        <v>16</v>
      </c>
      <c r="H21" s="20">
        <v>5800</v>
      </c>
      <c r="I21" s="16">
        <v>725</v>
      </c>
      <c r="J21" s="16">
        <v>2836.44</v>
      </c>
    </row>
    <row r="22" spans="1:10" ht="23.25">
      <c r="A22" s="10">
        <v>19</v>
      </c>
      <c r="B22" s="11" t="s">
        <v>13</v>
      </c>
      <c r="C22" s="17" t="s">
        <v>14</v>
      </c>
      <c r="D22" s="18" t="s">
        <v>15</v>
      </c>
      <c r="E22" s="14">
        <v>100000176813</v>
      </c>
      <c r="F22" s="17">
        <v>900900040</v>
      </c>
      <c r="G22" s="17" t="s">
        <v>16</v>
      </c>
      <c r="H22" s="20">
        <v>5800</v>
      </c>
      <c r="I22" s="16">
        <v>725</v>
      </c>
      <c r="J22" s="16">
        <v>2836.44</v>
      </c>
    </row>
    <row r="23" spans="1:10" ht="23.25">
      <c r="A23" s="10">
        <v>20</v>
      </c>
      <c r="B23" s="11" t="s">
        <v>13</v>
      </c>
      <c r="C23" s="17" t="s">
        <v>14</v>
      </c>
      <c r="D23" s="18" t="s">
        <v>15</v>
      </c>
      <c r="E23" s="14">
        <v>100000176821</v>
      </c>
      <c r="F23" s="17">
        <v>900900040</v>
      </c>
      <c r="G23" s="17" t="s">
        <v>16</v>
      </c>
      <c r="H23" s="20">
        <v>5800</v>
      </c>
      <c r="I23" s="16">
        <v>725</v>
      </c>
      <c r="J23" s="16">
        <v>2836.44</v>
      </c>
    </row>
    <row r="24" spans="1:10" ht="21.75" thickBot="1">
      <c r="A24" s="21"/>
      <c r="B24" s="22"/>
      <c r="C24" s="23"/>
      <c r="D24" s="24"/>
      <c r="E24" s="25"/>
      <c r="F24" s="22"/>
      <c r="G24" s="1" t="s">
        <v>17</v>
      </c>
      <c r="H24" s="26">
        <v>116000</v>
      </c>
      <c r="I24" s="26">
        <f>SUM(I5:I23)</f>
        <v>13775</v>
      </c>
      <c r="J24" s="27"/>
    </row>
    <row r="25" spans="1:10" ht="21.75" thickTop="1">
      <c r="A25" s="28"/>
      <c r="B25" s="29"/>
      <c r="C25" s="29"/>
      <c r="D25" s="30"/>
      <c r="E25" s="28"/>
      <c r="F25" s="29"/>
      <c r="G25" s="28"/>
      <c r="H25" s="29"/>
      <c r="I25" s="29"/>
    </row>
    <row r="26" spans="1:10" ht="21">
      <c r="A26" s="31" t="s">
        <v>18</v>
      </c>
      <c r="B26" s="31"/>
      <c r="C26" s="31"/>
      <c r="D26" s="31"/>
      <c r="E26" s="28"/>
      <c r="F26" s="29"/>
      <c r="G26" s="28"/>
      <c r="H26" s="29"/>
      <c r="I26" s="29"/>
    </row>
    <row r="27" spans="1:10" ht="21">
      <c r="A27" s="121" t="s">
        <v>19</v>
      </c>
      <c r="B27" s="121"/>
      <c r="C27" s="121"/>
      <c r="D27" s="121"/>
      <c r="E27" s="28"/>
      <c r="F27" s="29"/>
      <c r="G27" s="28"/>
      <c r="H27" s="29"/>
      <c r="I27" s="29"/>
    </row>
    <row r="28" spans="1:10" ht="21">
      <c r="A28" s="121" t="s">
        <v>20</v>
      </c>
      <c r="B28" s="121"/>
      <c r="C28" s="121"/>
      <c r="D28" s="121"/>
      <c r="E28" s="28"/>
      <c r="F28" s="29"/>
      <c r="G28" s="28"/>
      <c r="H28" s="29"/>
      <c r="I28" s="29"/>
    </row>
    <row r="29" spans="1:10" ht="21">
      <c r="A29" s="121" t="s">
        <v>21</v>
      </c>
      <c r="B29" s="121"/>
      <c r="C29" s="121"/>
      <c r="D29" s="32"/>
      <c r="E29" s="28"/>
      <c r="F29" s="29"/>
      <c r="G29" s="28"/>
      <c r="H29" s="29"/>
      <c r="I29" s="29"/>
    </row>
    <row r="30" spans="1:10" ht="21">
      <c r="A30" s="121" t="s">
        <v>22</v>
      </c>
      <c r="B30" s="121"/>
      <c r="C30" s="32" t="s">
        <v>23</v>
      </c>
      <c r="D30" s="33"/>
      <c r="E30" s="34">
        <f>I24</f>
        <v>13775</v>
      </c>
      <c r="F30" s="29"/>
      <c r="G30" s="28"/>
      <c r="H30" s="29"/>
      <c r="I30" s="29"/>
    </row>
    <row r="31" spans="1:10" ht="21">
      <c r="A31" s="121" t="s">
        <v>24</v>
      </c>
      <c r="B31" s="121"/>
      <c r="C31" s="121"/>
      <c r="D31" s="32"/>
      <c r="E31" s="35"/>
      <c r="F31" s="36">
        <f>I24</f>
        <v>13775</v>
      </c>
      <c r="G31" s="28"/>
      <c r="H31" s="29"/>
      <c r="I31" s="29"/>
    </row>
  </sheetData>
  <mergeCells count="8">
    <mergeCell ref="A30:B30"/>
    <mergeCell ref="A31:C31"/>
    <mergeCell ref="A1:H1"/>
    <mergeCell ref="A2:H2"/>
    <mergeCell ref="A3:H3"/>
    <mergeCell ref="A27:D27"/>
    <mergeCell ref="A28:D28"/>
    <mergeCell ref="A29:C29"/>
  </mergeCells>
  <pageMargins left="0.17" right="0.17" top="0.28000000000000003" bottom="0.25" header="0.3" footer="0.3"/>
  <pageSetup paperSize="9" scale="94" orientation="landscape" horizontalDpi="0" verticalDpi="0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1B60E-18C8-4E80-8BA1-2E3A678F64D6}">
  <dimension ref="A1:M40"/>
  <sheetViews>
    <sheetView tabSelected="1" topLeftCell="A28" zoomScale="85" zoomScaleNormal="85" workbookViewId="0">
      <selection activeCell="J36" sqref="J36"/>
    </sheetView>
  </sheetViews>
  <sheetFormatPr defaultColWidth="9" defaultRowHeight="21"/>
  <cols>
    <col min="1" max="1" width="6.42578125" style="102" customWidth="1"/>
    <col min="2" max="2" width="21.28515625" style="102" customWidth="1"/>
    <col min="3" max="3" width="22.28515625" style="109" customWidth="1"/>
    <col min="4" max="4" width="19.140625" style="102" bestFit="1" customWidth="1"/>
    <col min="5" max="5" width="19.140625" style="103" bestFit="1" customWidth="1"/>
    <col min="6" max="6" width="11.7109375" style="102" bestFit="1" customWidth="1"/>
    <col min="7" max="7" width="10" style="110" customWidth="1"/>
    <col min="8" max="9" width="14.7109375" style="31" customWidth="1"/>
    <col min="10" max="10" width="14.7109375" style="31" bestFit="1" customWidth="1"/>
    <col min="11" max="11" width="13.7109375" style="31" bestFit="1" customWidth="1"/>
    <col min="12" max="12" width="14.7109375" style="31" bestFit="1" customWidth="1"/>
    <col min="13" max="13" width="17.7109375" style="31" customWidth="1"/>
    <col min="14" max="16384" width="9" style="31"/>
  </cols>
  <sheetData>
    <row r="1" spans="1:13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3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3">
      <c r="A3" s="123" t="s">
        <v>25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3" s="43" customFormat="1" ht="63">
      <c r="A4" s="3" t="s">
        <v>3</v>
      </c>
      <c r="B4" s="5" t="s">
        <v>4</v>
      </c>
      <c r="C4" s="37" t="s">
        <v>5</v>
      </c>
      <c r="D4" s="5" t="s">
        <v>6</v>
      </c>
      <c r="E4" s="38" t="s">
        <v>7</v>
      </c>
      <c r="F4" s="5" t="s">
        <v>8</v>
      </c>
      <c r="G4" s="39" t="s">
        <v>9</v>
      </c>
      <c r="H4" s="40" t="s">
        <v>26</v>
      </c>
      <c r="I4" s="41" t="s">
        <v>27</v>
      </c>
      <c r="J4" s="41" t="s">
        <v>28</v>
      </c>
      <c r="K4" s="42" t="s">
        <v>29</v>
      </c>
      <c r="L4" s="42" t="s">
        <v>30</v>
      </c>
    </row>
    <row r="5" spans="1:13" ht="18.75" customHeight="1">
      <c r="A5" s="44" t="s">
        <v>31</v>
      </c>
      <c r="B5" s="45" t="s">
        <v>13</v>
      </c>
      <c r="C5" s="46" t="s">
        <v>14</v>
      </c>
      <c r="D5" s="47" t="s">
        <v>15</v>
      </c>
      <c r="E5" s="48">
        <v>100000176812</v>
      </c>
      <c r="F5" s="49">
        <v>900900040</v>
      </c>
      <c r="G5" s="50" t="s">
        <v>16</v>
      </c>
      <c r="H5" s="51">
        <v>5800</v>
      </c>
      <c r="I5" s="52">
        <v>2963.56</v>
      </c>
      <c r="J5" s="52">
        <v>2836.44</v>
      </c>
      <c r="K5" s="53">
        <v>725</v>
      </c>
      <c r="L5" s="53">
        <f>J5-K5</f>
        <v>2111.44</v>
      </c>
      <c r="M5" s="54"/>
    </row>
    <row r="6" spans="1:13" s="29" customFormat="1" ht="21.75" customHeight="1">
      <c r="A6" s="55" t="s">
        <v>32</v>
      </c>
      <c r="B6" s="56" t="s">
        <v>13</v>
      </c>
      <c r="C6" s="57" t="s">
        <v>14</v>
      </c>
      <c r="D6" s="13" t="s">
        <v>15</v>
      </c>
      <c r="E6" s="58">
        <v>100000176813</v>
      </c>
      <c r="F6" s="13">
        <v>900900040</v>
      </c>
      <c r="G6" s="59" t="s">
        <v>16</v>
      </c>
      <c r="H6" s="60">
        <v>5800</v>
      </c>
      <c r="I6" s="61">
        <v>2963.56</v>
      </c>
      <c r="J6" s="61">
        <v>2836.44</v>
      </c>
      <c r="K6" s="62">
        <v>725</v>
      </c>
      <c r="L6" s="62">
        <f>J6-K6</f>
        <v>2111.44</v>
      </c>
      <c r="M6" s="54"/>
    </row>
    <row r="7" spans="1:13" ht="21.75" customHeight="1">
      <c r="A7" s="63" t="s">
        <v>33</v>
      </c>
      <c r="B7" s="64" t="s">
        <v>13</v>
      </c>
      <c r="C7" s="65" t="s">
        <v>14</v>
      </c>
      <c r="D7" s="66" t="s">
        <v>15</v>
      </c>
      <c r="E7" s="67">
        <v>100000176814</v>
      </c>
      <c r="F7" s="68">
        <v>900900040</v>
      </c>
      <c r="G7" s="69" t="s">
        <v>16</v>
      </c>
      <c r="H7" s="70">
        <v>5800</v>
      </c>
      <c r="I7" s="71">
        <v>2963.56</v>
      </c>
      <c r="J7" s="71">
        <v>2836.44</v>
      </c>
      <c r="K7" s="62">
        <v>725</v>
      </c>
      <c r="L7" s="62">
        <f t="shared" ref="L7:L22" si="0">J7-K7</f>
        <v>2111.44</v>
      </c>
      <c r="M7" s="54"/>
    </row>
    <row r="8" spans="1:13" ht="21.75" customHeight="1">
      <c r="A8" s="55" t="s">
        <v>34</v>
      </c>
      <c r="B8" s="64" t="s">
        <v>13</v>
      </c>
      <c r="C8" s="65" t="s">
        <v>14</v>
      </c>
      <c r="D8" s="66" t="s">
        <v>15</v>
      </c>
      <c r="E8" s="67">
        <v>100000176815</v>
      </c>
      <c r="F8" s="68">
        <v>900900040</v>
      </c>
      <c r="G8" s="72" t="s">
        <v>16</v>
      </c>
      <c r="H8" s="70">
        <v>5800</v>
      </c>
      <c r="I8" s="71">
        <v>2963.56</v>
      </c>
      <c r="J8" s="71">
        <v>2836.44</v>
      </c>
      <c r="K8" s="62">
        <v>725</v>
      </c>
      <c r="L8" s="62">
        <f t="shared" si="0"/>
        <v>2111.44</v>
      </c>
      <c r="M8" s="54"/>
    </row>
    <row r="9" spans="1:13" ht="21.75" customHeight="1">
      <c r="A9" s="63" t="s">
        <v>35</v>
      </c>
      <c r="B9" s="64" t="s">
        <v>13</v>
      </c>
      <c r="C9" s="65" t="s">
        <v>14</v>
      </c>
      <c r="D9" s="66" t="s">
        <v>15</v>
      </c>
      <c r="E9" s="67">
        <v>100000176816</v>
      </c>
      <c r="F9" s="68">
        <v>900900040</v>
      </c>
      <c r="G9" s="72" t="s">
        <v>16</v>
      </c>
      <c r="H9" s="70">
        <v>5800</v>
      </c>
      <c r="I9" s="71">
        <v>2963.56</v>
      </c>
      <c r="J9" s="71">
        <v>2836.44</v>
      </c>
      <c r="K9" s="62">
        <v>725</v>
      </c>
      <c r="L9" s="62">
        <f t="shared" si="0"/>
        <v>2111.44</v>
      </c>
      <c r="M9" s="54"/>
    </row>
    <row r="10" spans="1:13" ht="21.75" customHeight="1">
      <c r="A10" s="55" t="s">
        <v>36</v>
      </c>
      <c r="B10" s="64" t="s">
        <v>13</v>
      </c>
      <c r="C10" s="65" t="s">
        <v>14</v>
      </c>
      <c r="D10" s="66" t="s">
        <v>15</v>
      </c>
      <c r="E10" s="67">
        <v>100000176817</v>
      </c>
      <c r="F10" s="68">
        <v>900900040</v>
      </c>
      <c r="G10" s="72" t="s">
        <v>16</v>
      </c>
      <c r="H10" s="70">
        <v>5800</v>
      </c>
      <c r="I10" s="71">
        <v>2963.56</v>
      </c>
      <c r="J10" s="71">
        <v>2836.44</v>
      </c>
      <c r="K10" s="62">
        <v>725</v>
      </c>
      <c r="L10" s="62">
        <f t="shared" si="0"/>
        <v>2111.44</v>
      </c>
      <c r="M10" s="54"/>
    </row>
    <row r="11" spans="1:13" ht="21.75" customHeight="1">
      <c r="A11" s="63" t="s">
        <v>37</v>
      </c>
      <c r="B11" s="64" t="s">
        <v>13</v>
      </c>
      <c r="C11" s="65" t="s">
        <v>14</v>
      </c>
      <c r="D11" s="66" t="s">
        <v>15</v>
      </c>
      <c r="E11" s="67">
        <v>100000176818</v>
      </c>
      <c r="F11" s="68">
        <v>900900040</v>
      </c>
      <c r="G11" s="69" t="s">
        <v>16</v>
      </c>
      <c r="H11" s="70">
        <v>5800</v>
      </c>
      <c r="I11" s="71">
        <v>2963.56</v>
      </c>
      <c r="J11" s="71">
        <v>2836.44</v>
      </c>
      <c r="K11" s="62">
        <v>725</v>
      </c>
      <c r="L11" s="62">
        <f t="shared" si="0"/>
        <v>2111.44</v>
      </c>
      <c r="M11" s="54"/>
    </row>
    <row r="12" spans="1:13" ht="21.75" customHeight="1">
      <c r="A12" s="55" t="s">
        <v>38</v>
      </c>
      <c r="B12" s="64" t="s">
        <v>13</v>
      </c>
      <c r="C12" s="65" t="s">
        <v>14</v>
      </c>
      <c r="D12" s="66" t="s">
        <v>15</v>
      </c>
      <c r="E12" s="67">
        <v>100000176819</v>
      </c>
      <c r="F12" s="68">
        <v>900900040</v>
      </c>
      <c r="G12" s="69" t="s">
        <v>16</v>
      </c>
      <c r="H12" s="70">
        <v>5800</v>
      </c>
      <c r="I12" s="71">
        <v>2963.56</v>
      </c>
      <c r="J12" s="71">
        <v>2836.44</v>
      </c>
      <c r="K12" s="62">
        <v>725</v>
      </c>
      <c r="L12" s="62">
        <f t="shared" si="0"/>
        <v>2111.44</v>
      </c>
      <c r="M12" s="54"/>
    </row>
    <row r="13" spans="1:13" ht="21.75" customHeight="1">
      <c r="A13" s="63" t="s">
        <v>39</v>
      </c>
      <c r="B13" s="64" t="s">
        <v>13</v>
      </c>
      <c r="C13" s="65" t="s">
        <v>14</v>
      </c>
      <c r="D13" s="66" t="s">
        <v>15</v>
      </c>
      <c r="E13" s="67">
        <v>100000176820</v>
      </c>
      <c r="F13" s="68">
        <v>900900040</v>
      </c>
      <c r="G13" s="69" t="s">
        <v>16</v>
      </c>
      <c r="H13" s="70">
        <v>5800</v>
      </c>
      <c r="I13" s="71">
        <v>2963.56</v>
      </c>
      <c r="J13" s="71">
        <v>2836.44</v>
      </c>
      <c r="K13" s="62">
        <v>725</v>
      </c>
      <c r="L13" s="62">
        <f t="shared" si="0"/>
        <v>2111.44</v>
      </c>
      <c r="M13" s="54"/>
    </row>
    <row r="14" spans="1:13" ht="21.75" customHeight="1">
      <c r="A14" s="55" t="s">
        <v>40</v>
      </c>
      <c r="B14" s="64" t="s">
        <v>13</v>
      </c>
      <c r="C14" s="65" t="s">
        <v>14</v>
      </c>
      <c r="D14" s="66" t="s">
        <v>15</v>
      </c>
      <c r="E14" s="67">
        <v>100000176821</v>
      </c>
      <c r="F14" s="68">
        <v>900900040</v>
      </c>
      <c r="G14" s="69" t="s">
        <v>16</v>
      </c>
      <c r="H14" s="70">
        <v>5800</v>
      </c>
      <c r="I14" s="71">
        <v>2963.56</v>
      </c>
      <c r="J14" s="71">
        <v>2836.44</v>
      </c>
      <c r="K14" s="62">
        <v>725</v>
      </c>
      <c r="L14" s="62">
        <f t="shared" si="0"/>
        <v>2111.44</v>
      </c>
      <c r="M14" s="54"/>
    </row>
    <row r="15" spans="1:13" ht="21.75" customHeight="1">
      <c r="A15" s="63" t="s">
        <v>41</v>
      </c>
      <c r="B15" s="64" t="s">
        <v>13</v>
      </c>
      <c r="C15" s="65" t="s">
        <v>14</v>
      </c>
      <c r="D15" s="66" t="s">
        <v>15</v>
      </c>
      <c r="E15" s="67">
        <v>100000176822</v>
      </c>
      <c r="F15" s="68">
        <v>900900040</v>
      </c>
      <c r="G15" s="69" t="s">
        <v>16</v>
      </c>
      <c r="H15" s="70">
        <v>5800</v>
      </c>
      <c r="I15" s="71">
        <v>2963.56</v>
      </c>
      <c r="J15" s="71">
        <v>2836.44</v>
      </c>
      <c r="K15" s="62">
        <v>725</v>
      </c>
      <c r="L15" s="62">
        <f t="shared" si="0"/>
        <v>2111.44</v>
      </c>
      <c r="M15" s="54"/>
    </row>
    <row r="16" spans="1:13" ht="21.75" customHeight="1">
      <c r="A16" s="55" t="s">
        <v>42</v>
      </c>
      <c r="B16" s="64" t="s">
        <v>13</v>
      </c>
      <c r="C16" s="65" t="s">
        <v>14</v>
      </c>
      <c r="D16" s="66" t="s">
        <v>15</v>
      </c>
      <c r="E16" s="67">
        <v>100000176823</v>
      </c>
      <c r="F16" s="68">
        <v>900900040</v>
      </c>
      <c r="G16" s="69" t="s">
        <v>16</v>
      </c>
      <c r="H16" s="70">
        <v>5800</v>
      </c>
      <c r="I16" s="71">
        <v>2963.56</v>
      </c>
      <c r="J16" s="71">
        <v>2836.44</v>
      </c>
      <c r="K16" s="62">
        <v>725</v>
      </c>
      <c r="L16" s="62">
        <f t="shared" si="0"/>
        <v>2111.44</v>
      </c>
      <c r="M16" s="54"/>
    </row>
    <row r="17" spans="1:13" ht="21.75" customHeight="1">
      <c r="A17" s="63" t="s">
        <v>43</v>
      </c>
      <c r="B17" s="64" t="s">
        <v>13</v>
      </c>
      <c r="C17" s="65" t="s">
        <v>14</v>
      </c>
      <c r="D17" s="66" t="s">
        <v>15</v>
      </c>
      <c r="E17" s="67">
        <v>100000176824</v>
      </c>
      <c r="F17" s="68">
        <v>900900040</v>
      </c>
      <c r="G17" s="69" t="s">
        <v>16</v>
      </c>
      <c r="H17" s="70">
        <v>5800</v>
      </c>
      <c r="I17" s="71">
        <v>2963.56</v>
      </c>
      <c r="J17" s="71">
        <v>2836.44</v>
      </c>
      <c r="K17" s="62">
        <v>725</v>
      </c>
      <c r="L17" s="62">
        <f t="shared" si="0"/>
        <v>2111.44</v>
      </c>
      <c r="M17" s="54"/>
    </row>
    <row r="18" spans="1:13" ht="21.75" customHeight="1">
      <c r="A18" s="55" t="s">
        <v>44</v>
      </c>
      <c r="B18" s="73" t="s">
        <v>13</v>
      </c>
      <c r="C18" s="65" t="s">
        <v>14</v>
      </c>
      <c r="D18" s="66" t="s">
        <v>15</v>
      </c>
      <c r="E18" s="67">
        <v>100000176826</v>
      </c>
      <c r="F18" s="68">
        <v>900900040</v>
      </c>
      <c r="G18" s="69" t="s">
        <v>16</v>
      </c>
      <c r="H18" s="70">
        <v>5800</v>
      </c>
      <c r="I18" s="71">
        <v>2963.56</v>
      </c>
      <c r="J18" s="71">
        <v>2836.44</v>
      </c>
      <c r="K18" s="62">
        <v>725</v>
      </c>
      <c r="L18" s="62">
        <f t="shared" si="0"/>
        <v>2111.44</v>
      </c>
      <c r="M18" s="54"/>
    </row>
    <row r="19" spans="1:13" ht="21.75" customHeight="1">
      <c r="A19" s="63" t="s">
        <v>45</v>
      </c>
      <c r="B19" s="73" t="s">
        <v>13</v>
      </c>
      <c r="C19" s="65" t="s">
        <v>14</v>
      </c>
      <c r="D19" s="66" t="s">
        <v>15</v>
      </c>
      <c r="E19" s="67">
        <v>100000176827</v>
      </c>
      <c r="F19" s="68">
        <v>900900040</v>
      </c>
      <c r="G19" s="69" t="s">
        <v>16</v>
      </c>
      <c r="H19" s="70">
        <v>5800</v>
      </c>
      <c r="I19" s="71">
        <v>2963.56</v>
      </c>
      <c r="J19" s="71">
        <v>2836.44</v>
      </c>
      <c r="K19" s="62">
        <v>725</v>
      </c>
      <c r="L19" s="62">
        <f t="shared" si="0"/>
        <v>2111.44</v>
      </c>
      <c r="M19" s="54"/>
    </row>
    <row r="20" spans="1:13">
      <c r="A20" s="55" t="s">
        <v>46</v>
      </c>
      <c r="B20" s="74" t="s">
        <v>13</v>
      </c>
      <c r="C20" s="75" t="s">
        <v>14</v>
      </c>
      <c r="D20" s="76" t="s">
        <v>15</v>
      </c>
      <c r="E20" s="77">
        <v>100000176828</v>
      </c>
      <c r="F20" s="49">
        <v>900900040</v>
      </c>
      <c r="G20" s="78" t="s">
        <v>16</v>
      </c>
      <c r="H20" s="79">
        <v>5800</v>
      </c>
      <c r="I20" s="80">
        <v>2963.56</v>
      </c>
      <c r="J20" s="80">
        <v>2836.44</v>
      </c>
      <c r="K20" s="53">
        <v>725</v>
      </c>
      <c r="L20" s="62">
        <f t="shared" si="0"/>
        <v>2111.44</v>
      </c>
      <c r="M20" s="54"/>
    </row>
    <row r="21" spans="1:13">
      <c r="A21" s="63" t="s">
        <v>47</v>
      </c>
      <c r="B21" s="73" t="s">
        <v>13</v>
      </c>
      <c r="C21" s="81" t="s">
        <v>14</v>
      </c>
      <c r="D21" s="82" t="s">
        <v>15</v>
      </c>
      <c r="E21" s="83">
        <v>100000176829</v>
      </c>
      <c r="F21" s="68">
        <v>900900040</v>
      </c>
      <c r="G21" s="59" t="s">
        <v>16</v>
      </c>
      <c r="H21" s="84">
        <v>5800</v>
      </c>
      <c r="I21" s="85">
        <v>2963.56</v>
      </c>
      <c r="J21" s="85">
        <v>2836.44</v>
      </c>
      <c r="K21" s="53">
        <v>725</v>
      </c>
      <c r="L21" s="62">
        <f t="shared" si="0"/>
        <v>2111.44</v>
      </c>
      <c r="M21" s="54"/>
    </row>
    <row r="22" spans="1:13">
      <c r="A22" s="55" t="s">
        <v>48</v>
      </c>
      <c r="B22" s="73" t="s">
        <v>13</v>
      </c>
      <c r="C22" s="86" t="s">
        <v>14</v>
      </c>
      <c r="D22" s="87" t="s">
        <v>15</v>
      </c>
      <c r="E22" s="58">
        <v>100000176830</v>
      </c>
      <c r="F22" s="68">
        <v>900900040</v>
      </c>
      <c r="G22" s="59" t="s">
        <v>16</v>
      </c>
      <c r="H22" s="88">
        <v>5800</v>
      </c>
      <c r="I22" s="89">
        <v>2963.56</v>
      </c>
      <c r="J22" s="89">
        <v>2836.44</v>
      </c>
      <c r="K22" s="90">
        <v>725</v>
      </c>
      <c r="L22" s="62">
        <f t="shared" si="0"/>
        <v>2111.44</v>
      </c>
      <c r="M22" s="54"/>
    </row>
    <row r="23" spans="1:13">
      <c r="A23" s="112" t="s">
        <v>49</v>
      </c>
      <c r="B23" s="91" t="s">
        <v>13</v>
      </c>
      <c r="C23" s="92" t="s">
        <v>14</v>
      </c>
      <c r="D23" s="93" t="s">
        <v>15</v>
      </c>
      <c r="E23" s="94">
        <v>100000176831</v>
      </c>
      <c r="F23" s="95">
        <v>900900040</v>
      </c>
      <c r="G23" s="96" t="s">
        <v>16</v>
      </c>
      <c r="H23" s="97">
        <v>5800</v>
      </c>
      <c r="I23" s="98">
        <v>2963.56</v>
      </c>
      <c r="J23" s="98">
        <v>2836.44</v>
      </c>
      <c r="K23" s="99">
        <v>725</v>
      </c>
      <c r="L23" s="99">
        <f>J23-K23</f>
        <v>2111.44</v>
      </c>
      <c r="M23" s="54"/>
    </row>
    <row r="24" spans="1:13" ht="21.75" thickBot="1">
      <c r="A24" s="125" t="s">
        <v>17</v>
      </c>
      <c r="B24" s="126"/>
      <c r="C24" s="126"/>
      <c r="D24" s="126"/>
      <c r="E24" s="126"/>
      <c r="F24" s="126"/>
      <c r="G24" s="127"/>
      <c r="H24" s="100">
        <f>SUM(H5:H23)</f>
        <v>110200</v>
      </c>
      <c r="I24" s="100">
        <f t="shared" ref="I24:J24" si="1">SUM(I5:I23)</f>
        <v>56307.639999999992</v>
      </c>
      <c r="J24" s="100">
        <f t="shared" si="1"/>
        <v>53892.360000000008</v>
      </c>
      <c r="K24" s="101">
        <f>SUM(K5:K23)</f>
        <v>13775</v>
      </c>
      <c r="L24" s="111">
        <f>SUM(L5:L23)</f>
        <v>40117.360000000001</v>
      </c>
    </row>
    <row r="25" spans="1:13" ht="21.75" thickTop="1">
      <c r="C25" s="31"/>
      <c r="G25" s="102"/>
      <c r="H25" s="104"/>
      <c r="I25" s="104"/>
      <c r="J25" s="104"/>
    </row>
    <row r="26" spans="1:13">
      <c r="A26" s="121" t="s">
        <v>50</v>
      </c>
      <c r="B26" s="128"/>
      <c r="C26" s="128"/>
      <c r="D26" s="128"/>
      <c r="E26" s="128"/>
      <c r="G26" s="102"/>
      <c r="H26" s="104"/>
      <c r="I26" s="104"/>
      <c r="J26" s="104"/>
    </row>
    <row r="27" spans="1:13" s="136" customFormat="1">
      <c r="A27" s="133" t="s">
        <v>51</v>
      </c>
      <c r="B27" s="134"/>
      <c r="C27" s="134"/>
      <c r="D27" s="129"/>
      <c r="E27" s="105"/>
      <c r="F27" s="129"/>
      <c r="G27" s="129"/>
      <c r="H27" s="135"/>
      <c r="I27" s="135"/>
      <c r="J27" s="135"/>
    </row>
    <row r="28" spans="1:13">
      <c r="A28" s="121" t="s">
        <v>52</v>
      </c>
      <c r="B28" s="128"/>
      <c r="C28" s="128"/>
      <c r="E28" s="105"/>
      <c r="G28" s="102"/>
      <c r="H28" s="106"/>
      <c r="I28" s="106"/>
      <c r="J28" s="106"/>
    </row>
    <row r="29" spans="1:13">
      <c r="A29" s="121" t="s">
        <v>21</v>
      </c>
      <c r="B29" s="128"/>
      <c r="C29" s="128"/>
      <c r="E29" s="105"/>
      <c r="G29" s="102"/>
      <c r="H29" s="106"/>
      <c r="I29" s="106"/>
      <c r="J29" s="106"/>
    </row>
    <row r="30" spans="1:13">
      <c r="A30" s="121" t="s">
        <v>53</v>
      </c>
      <c r="B30" s="128"/>
      <c r="C30" s="128"/>
      <c r="D30" s="105">
        <f>+K24</f>
        <v>13775</v>
      </c>
      <c r="E30" s="105"/>
      <c r="G30" s="102"/>
      <c r="H30" s="106"/>
      <c r="I30" s="106"/>
      <c r="J30" s="106"/>
    </row>
    <row r="31" spans="1:13">
      <c r="A31" s="121" t="s">
        <v>54</v>
      </c>
      <c r="B31" s="128"/>
      <c r="C31" s="128"/>
      <c r="E31" s="105">
        <f>SUM(D30)</f>
        <v>13775</v>
      </c>
      <c r="G31" s="102"/>
      <c r="H31" s="106"/>
      <c r="I31" s="106"/>
      <c r="J31" s="106"/>
    </row>
    <row r="32" spans="1:13">
      <c r="B32" s="32" t="s">
        <v>55</v>
      </c>
      <c r="C32" s="31"/>
      <c r="E32" s="105"/>
      <c r="G32" s="102"/>
      <c r="H32" s="106"/>
      <c r="I32" s="106"/>
      <c r="J32" s="106"/>
    </row>
    <row r="33" spans="1:13">
      <c r="B33" s="121"/>
      <c r="C33" s="128"/>
      <c r="D33" s="128"/>
      <c r="E33" s="128"/>
      <c r="F33" s="107"/>
      <c r="G33" s="102"/>
      <c r="H33" s="108"/>
      <c r="I33" s="108"/>
      <c r="J33" s="108"/>
    </row>
    <row r="34" spans="1:13" ht="26.25">
      <c r="C34" s="102"/>
      <c r="D34" s="113" t="s">
        <v>56</v>
      </c>
      <c r="E34" s="114">
        <v>890935.36</v>
      </c>
      <c r="G34" s="102"/>
      <c r="H34" s="106"/>
      <c r="I34" s="106"/>
      <c r="J34" s="106"/>
    </row>
    <row r="35" spans="1:13" s="116" customFormat="1" ht="26.25">
      <c r="A35" s="102"/>
      <c r="B35" s="102"/>
      <c r="C35" s="102"/>
      <c r="D35" s="113" t="s">
        <v>57</v>
      </c>
      <c r="E35" s="114">
        <f>J24</f>
        <v>53892.360000000008</v>
      </c>
      <c r="F35" s="102"/>
      <c r="G35" s="102"/>
      <c r="H35" s="106"/>
      <c r="I35" s="106"/>
      <c r="J35" s="106"/>
    </row>
    <row r="36" spans="1:13" s="116" customFormat="1" ht="26.25">
      <c r="A36" s="129"/>
      <c r="B36" s="129"/>
      <c r="C36" s="129"/>
      <c r="D36" s="130" t="s">
        <v>58</v>
      </c>
      <c r="E36" s="118">
        <f>E34-E35</f>
        <v>837043</v>
      </c>
      <c r="F36" s="129"/>
      <c r="G36" s="129"/>
      <c r="H36" s="132"/>
      <c r="I36" s="132"/>
      <c r="J36" s="132"/>
    </row>
    <row r="37" spans="1:13" s="116" customFormat="1" ht="26.25">
      <c r="A37" s="129"/>
      <c r="B37" s="129"/>
      <c r="C37" s="129"/>
      <c r="D37" s="130"/>
      <c r="E37" s="131"/>
      <c r="F37" s="129"/>
      <c r="G37" s="129"/>
      <c r="H37" s="132"/>
      <c r="I37" s="132"/>
      <c r="J37" s="132"/>
    </row>
    <row r="38" spans="1:13" s="116" customFormat="1" ht="26.25">
      <c r="A38" s="102"/>
      <c r="B38" s="102"/>
      <c r="C38" s="117"/>
      <c r="D38" s="115"/>
      <c r="E38" s="115"/>
      <c r="F38" s="102"/>
      <c r="G38" s="102"/>
      <c r="H38" s="106"/>
      <c r="I38" s="106"/>
      <c r="J38" s="106"/>
    </row>
    <row r="39" spans="1:13" ht="32.25" customHeight="1">
      <c r="A39" s="124" t="s">
        <v>59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19"/>
    </row>
    <row r="40" spans="1:13" ht="32.25" customHeight="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19"/>
    </row>
  </sheetData>
  <mergeCells count="12">
    <mergeCell ref="A27:C27"/>
    <mergeCell ref="A39:L39"/>
    <mergeCell ref="A1:L1"/>
    <mergeCell ref="A2:L2"/>
    <mergeCell ref="A3:L3"/>
    <mergeCell ref="A24:G24"/>
    <mergeCell ref="A26:E26"/>
    <mergeCell ref="A28:C28"/>
    <mergeCell ref="A29:C29"/>
    <mergeCell ref="A30:C30"/>
    <mergeCell ref="A31:C31"/>
    <mergeCell ref="B33:E33"/>
  </mergeCells>
  <pageMargins left="0.19685039370078741" right="0.19685039370078741" top="0.19685039370078741" bottom="0.19685039370078741" header="0.51181102362204722" footer="0.15748031496062992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2566</vt:lpstr>
      <vt:lpstr>2567</vt:lpstr>
      <vt:lpstr>'2566'!Print_Area</vt:lpstr>
      <vt:lpstr>'2567'!Print_Area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dnp</dc:creator>
  <cp:lastModifiedBy>dnp</cp:lastModifiedBy>
  <cp:lastPrinted>2024-10-03T06:57:16Z</cp:lastPrinted>
  <dcterms:created xsi:type="dcterms:W3CDTF">2023-10-03T14:19:57Z</dcterms:created>
  <dcterms:modified xsi:type="dcterms:W3CDTF">2024-10-03T10:36:18Z</dcterms:modified>
</cp:coreProperties>
</file>