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7E60C4C4-BEDA-4D4D-9DDB-35981FFCEBEC}" xr6:coauthVersionLast="47" xr6:coauthVersionMax="47" xr10:uidLastSave="{00000000-0000-0000-0000-000000000000}"/>
  <bookViews>
    <workbookView xWindow="-120" yWindow="-120" windowWidth="19440" windowHeight="11640" activeTab="3" xr2:uid="{00000000-000D-0000-FFFF-FFFF00000000}"/>
  </bookViews>
  <sheets>
    <sheet name="ปี2564" sheetId="1" r:id="rId1"/>
    <sheet name="ปี2565" sheetId="2" r:id="rId2"/>
    <sheet name="ปี2566" sheetId="4" r:id="rId3"/>
    <sheet name="2567" sheetId="5" r:id="rId4"/>
  </sheets>
  <definedNames>
    <definedName name="_xlnm._FilterDatabase" localSheetId="3" hidden="1">'2567'!$E$1:$E$30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5" l="1"/>
  <c r="D28" i="5"/>
  <c r="K17" i="5"/>
  <c r="D23" i="5" s="1"/>
  <c r="E24" i="5" s="1"/>
  <c r="J17" i="5"/>
  <c r="I17" i="5"/>
  <c r="H17" i="5"/>
  <c r="L16" i="5"/>
  <c r="L15" i="5"/>
  <c r="L14" i="5"/>
  <c r="L13" i="5"/>
  <c r="L12" i="5"/>
  <c r="L11" i="5"/>
  <c r="L10" i="5"/>
  <c r="L9" i="5"/>
  <c r="L8" i="5"/>
  <c r="L7" i="5"/>
  <c r="L6" i="5"/>
  <c r="L5" i="5"/>
  <c r="L17" i="5" l="1"/>
  <c r="H23" i="4"/>
  <c r="J23" i="4"/>
  <c r="I23" i="4"/>
  <c r="E31" i="4" s="1"/>
  <c r="J23" i="2"/>
  <c r="I23" i="2"/>
  <c r="E31" i="2" s="1"/>
  <c r="D30" i="4" l="1"/>
  <c r="H23" i="2"/>
  <c r="I23" i="1"/>
  <c r="D30" i="2" l="1"/>
  <c r="D31" i="1"/>
  <c r="H23" i="1"/>
  <c r="D30" i="1" l="1"/>
</calcChain>
</file>

<file path=xl/sharedStrings.xml><?xml version="1.0" encoding="utf-8"?>
<sst xmlns="http://schemas.openxmlformats.org/spreadsheetml/2006/main" count="361" uniqueCount="92">
  <si>
    <t>ทะเบียนคุมสินทรัพย์รับบริจาค</t>
  </si>
  <si>
    <t>ณ วันที่ 30 กันยายน 2564</t>
  </si>
  <si>
    <t>ประเภทครุภัณฑ์</t>
  </si>
  <si>
    <t>รายการ</t>
  </si>
  <si>
    <t>ว.ด.ป.ได้มา</t>
  </si>
  <si>
    <t>มูลค่ารับบริจาค</t>
  </si>
  <si>
    <t>ครุภัณฑ์สำนักงาน</t>
  </si>
  <si>
    <t>010/000</t>
  </si>
  <si>
    <t>008/000</t>
  </si>
  <si>
    <t>004/000</t>
  </si>
  <si>
    <t>รวม</t>
  </si>
  <si>
    <t>ดำเนินการปรับปรุงรายการบัญชีรายได้รอรับรู้ (2213010101) ด้วยคำสั่งงาน ZGL_JV</t>
  </si>
  <si>
    <t>วันที่เอกสารและวันที่ผ่านรายการ : 30.09.2021</t>
  </si>
  <si>
    <t>รหัสแหล่งของเงิน : 6431000</t>
  </si>
  <si>
    <t>รหัสงบประมาณ : 09009</t>
  </si>
  <si>
    <t xml:space="preserve">เดบิต (40) </t>
  </si>
  <si>
    <t>2213010101  รายได้รอรับรู้</t>
  </si>
  <si>
    <t>เครดิต (50)</t>
  </si>
  <si>
    <t xml:space="preserve">4302030101  รายได้จากการรับบริจาค </t>
  </si>
  <si>
    <t xml:space="preserve">สำนักบริหารพื้นที่อนุรักษ์ที่ 10 (อุดรธานี) </t>
  </si>
  <si>
    <t>ลำดับที่</t>
  </si>
  <si>
    <t>รหัสสินทรัพย์รายตัว(GFMIS)</t>
  </si>
  <si>
    <t>ศูนย์ต้นทุน (GFMIS)</t>
  </si>
  <si>
    <t>อายุการใช้งาน(ปี)</t>
  </si>
  <si>
    <t>ค่าเสื่อมปี 64 ที่ต้องปรับปรุง</t>
  </si>
  <si>
    <t>ครุภัณฑ์โฆษณาฯ</t>
  </si>
  <si>
    <t>โทรทัศน์สี ยี่ห้อ LG รุ่น LS3150</t>
  </si>
  <si>
    <t>22.08.2013</t>
  </si>
  <si>
    <t>วิดีโอโปรเจคเตอร์ (มัลติมีเดียโปรเจคเตอร์)</t>
  </si>
  <si>
    <t>31.10.2013</t>
  </si>
  <si>
    <t>เครื่องปรับอากาศ ขนาด 18000 บีทียู</t>
  </si>
  <si>
    <t>15.08.2013</t>
  </si>
  <si>
    <t>เครื่องปรับอากาศ MISUBISHI/12,627 BT</t>
  </si>
  <si>
    <t>07.09.2016</t>
  </si>
  <si>
    <t>เครื่องปรับอากาศ FUSION/36,000 BT</t>
  </si>
  <si>
    <t>เครื่องปรับอากาศ EMINENT/37,032 BT</t>
  </si>
  <si>
    <t>เครื่องปรับอากาศ Mitsushita</t>
  </si>
  <si>
    <t>เครื่องปรับอากาศ Samsung/18,556.8 BT</t>
  </si>
  <si>
    <t xml:space="preserve">เครื่องปรับอากาศ SAIJO DENKI </t>
  </si>
  <si>
    <t>11.10.2016</t>
  </si>
  <si>
    <t>เครื่องปรับอากาศ Samsung /24,000</t>
  </si>
  <si>
    <t>คุรภัณฑ์การเกษตร</t>
  </si>
  <si>
    <t>เครื่องฉีดน้ำแรงดันสูงยี่ห้อ:Hyundai</t>
  </si>
  <si>
    <t>02.04.2018</t>
  </si>
  <si>
    <t>คุรภัณฑ์งานบ้าน</t>
  </si>
  <si>
    <t>เครื่องซักผ้ายี่ห้อ:SAMSUNG</t>
  </si>
  <si>
    <t>คุรภัณฑ์โรงงาน</t>
  </si>
  <si>
    <t>เครื่องปั๊มลมยี่ห้อ:MAKITA พร้อมสาย</t>
  </si>
  <si>
    <t xml:space="preserve">เครื่องตัดโลหะยี่ห้อ:Maktec </t>
  </si>
  <si>
    <t xml:space="preserve">เครื่องปรับอากาศยี่ห้อ:PANASONIC </t>
  </si>
  <si>
    <t>เครื่องปรับอากาศขนาด 12000 บีทียู ยี่ห้อ Haier</t>
  </si>
  <si>
    <t>27.09.2018</t>
  </si>
  <si>
    <t>รหัสกิจกรรมหลัก : P4100</t>
  </si>
  <si>
    <t>*ค่าเสื่อมราคาหมด</t>
  </si>
  <si>
    <t>ณ วันที่ 30 กันยายน 2565</t>
  </si>
  <si>
    <t>ค่าเสื่อมปี 65 ที่ต้องปรับปรุง</t>
  </si>
  <si>
    <t>มูลค่าคงเหลือตามบัญชี</t>
  </si>
  <si>
    <t>รหัสแหล่งของเงิน : 6531000</t>
  </si>
  <si>
    <t>วันที่เอกสารและวันที่ผ่านรายการ : 30.09.2022</t>
  </si>
  <si>
    <t>วันที่เอกสารและวันที่ผ่านรายการ : 30.09.2023</t>
  </si>
  <si>
    <t>รหัสแหล่งของเงิน : 6631000</t>
  </si>
  <si>
    <t>ดำเนินการปรับปรุงรายการบัญชีรายได้รอรับรู้ (2213010101) ด้วยคำสั่งงาน (บช.01)</t>
  </si>
  <si>
    <t>ณ วันที่ 30 กันยายน 2566</t>
  </si>
  <si>
    <t>ค่าเสื่อมปี 66 ที่ต้องปรับปรุง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</si>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</sst>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40">
    <xf numFmtId="0" fontId="0" fillId="0" borderId="0" xfId="0"/>
    <xf numFmtId="4" fontId="2" fillId="0" borderId="1" xfId="0" applyNumberFormat="1" applyFont="1" applyBorder="1"/>
    <xf numFmtId="0" fontId="3" fillId="0" borderId="3" xfId="0" applyFont="1" applyBorder="1" applyAlignment="1">
      <alignment horizontal="center" vertical="center"/>
    </xf>
    <xf numFmtId="4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4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 shrinkToFit="1" readingOrder="1"/>
    </xf>
    <xf numFmtId="1" fontId="3" fillId="0" borderId="1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left" vertical="center"/>
    </xf>
    <xf numFmtId="2" fontId="3" fillId="0" borderId="4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vertical="center"/>
    </xf>
    <xf numFmtId="43" fontId="3" fillId="0" borderId="4" xfId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left" vertical="center"/>
    </xf>
    <xf numFmtId="4" fontId="3" fillId="0" borderId="4" xfId="0" applyNumberFormat="1" applyFont="1" applyBorder="1"/>
    <xf numFmtId="1" fontId="2" fillId="0" borderId="3" xfId="0" applyNumberFormat="1" applyFont="1" applyBorder="1" applyAlignment="1">
      <alignment horizontal="left"/>
    </xf>
    <xf numFmtId="0" fontId="3" fillId="0" borderId="13" xfId="0" applyFont="1" applyBorder="1"/>
    <xf numFmtId="0" fontId="2" fillId="0" borderId="14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4" fontId="3" fillId="0" borderId="13" xfId="0" applyNumberFormat="1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1" xfId="1" applyFont="1" applyFill="1" applyBorder="1"/>
    <xf numFmtId="43" fontId="2" fillId="0" borderId="3" xfId="1" applyFont="1" applyFill="1" applyBorder="1"/>
    <xf numFmtId="43" fontId="3" fillId="0" borderId="0" xfId="0" applyNumberFormat="1" applyFont="1" applyAlignment="1">
      <alignment vertical="center"/>
    </xf>
    <xf numFmtId="43" fontId="4" fillId="0" borderId="16" xfId="1" applyFont="1" applyFill="1" applyBorder="1" applyAlignment="1">
      <alignment horizontal="center" vertical="center"/>
    </xf>
    <xf numFmtId="4" fontId="2" fillId="0" borderId="14" xfId="0" applyNumberFormat="1" applyFont="1" applyBorder="1"/>
    <xf numFmtId="0" fontId="6" fillId="0" borderId="0" xfId="0" applyFont="1" applyAlignment="1">
      <alignment vertical="center"/>
    </xf>
    <xf numFmtId="43" fontId="5" fillId="0" borderId="10" xfId="1" applyFont="1" applyBorder="1" applyAlignment="1">
      <alignment vertical="center"/>
    </xf>
    <xf numFmtId="43" fontId="2" fillId="0" borderId="14" xfId="1" applyFont="1" applyFill="1" applyBorder="1"/>
    <xf numFmtId="43" fontId="3" fillId="0" borderId="0" xfId="1" applyFont="1" applyAlignment="1">
      <alignment vertical="center"/>
    </xf>
    <xf numFmtId="43" fontId="5" fillId="0" borderId="0" xfId="1" applyFont="1" applyAlignment="1">
      <alignment vertical="center"/>
    </xf>
    <xf numFmtId="43" fontId="4" fillId="0" borderId="0" xfId="1" applyFont="1" applyAlignment="1">
      <alignment horizontal="center" vertical="center"/>
    </xf>
    <xf numFmtId="43" fontId="5" fillId="0" borderId="0" xfId="1" applyFont="1" applyBorder="1" applyAlignment="1">
      <alignment vertical="center"/>
    </xf>
    <xf numFmtId="0" fontId="3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43" fontId="4" fillId="0" borderId="7" xfId="2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 shrinkToFit="1"/>
    </xf>
    <xf numFmtId="0" fontId="4" fillId="0" borderId="0" xfId="0" applyFont="1"/>
    <xf numFmtId="0" fontId="3" fillId="0" borderId="17" xfId="0" quotePrefix="1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3" fontId="3" fillId="0" borderId="18" xfId="2" applyFont="1" applyFill="1" applyBorder="1" applyAlignment="1">
      <alignment horizontal="center" vertical="center" wrapText="1"/>
    </xf>
    <xf numFmtId="43" fontId="3" fillId="0" borderId="11" xfId="2" applyFont="1" applyFill="1" applyBorder="1" applyAlignment="1">
      <alignment horizontal="center" vertical="center" wrapText="1"/>
    </xf>
    <xf numFmtId="43" fontId="3" fillId="0" borderId="11" xfId="2" applyFont="1" applyFill="1" applyBorder="1"/>
    <xf numFmtId="43" fontId="3" fillId="0" borderId="0" xfId="0" applyNumberFormat="1" applyFont="1"/>
    <xf numFmtId="0" fontId="2" fillId="0" borderId="4" xfId="0" quotePrefix="1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/>
    <xf numFmtId="1" fontId="2" fillId="0" borderId="5" xfId="0" applyNumberFormat="1" applyFont="1" applyBorder="1"/>
    <xf numFmtId="0" fontId="2" fillId="0" borderId="20" xfId="0" applyFont="1" applyBorder="1" applyAlignment="1">
      <alignment horizontal="center"/>
    </xf>
    <xf numFmtId="4" fontId="2" fillId="0" borderId="5" xfId="0" applyNumberFormat="1" applyFont="1" applyBorder="1"/>
    <xf numFmtId="43" fontId="3" fillId="0" borderId="3" xfId="2" applyFont="1" applyFill="1" applyBorder="1"/>
    <xf numFmtId="0" fontId="2" fillId="0" borderId="0" xfId="0" applyFont="1"/>
    <xf numFmtId="0" fontId="3" fillId="0" borderId="4" xfId="0" quotePrefix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8" fillId="0" borderId="5" xfId="0" applyFont="1" applyBorder="1"/>
    <xf numFmtId="0" fontId="8" fillId="0" borderId="3" xfId="0" applyFont="1" applyBorder="1" applyAlignment="1">
      <alignment horizontal="center"/>
    </xf>
    <xf numFmtId="1" fontId="8" fillId="0" borderId="5" xfId="0" applyNumberFormat="1" applyFont="1" applyBorder="1"/>
    <xf numFmtId="0" fontId="8" fillId="0" borderId="20" xfId="0" applyFont="1" applyBorder="1" applyAlignment="1">
      <alignment horizontal="center"/>
    </xf>
    <xf numFmtId="4" fontId="8" fillId="0" borderId="5" xfId="0" applyNumberFormat="1" applyFont="1" applyBorder="1"/>
    <xf numFmtId="4" fontId="8" fillId="0" borderId="3" xfId="0" applyNumberFormat="1" applyFont="1" applyBorder="1"/>
    <xf numFmtId="0" fontId="3" fillId="0" borderId="20" xfId="0" applyFont="1" applyBorder="1" applyAlignment="1">
      <alignment horizontal="center"/>
    </xf>
    <xf numFmtId="43" fontId="3" fillId="0" borderId="22" xfId="2" applyFont="1" applyFill="1" applyBorder="1"/>
    <xf numFmtId="43" fontId="3" fillId="2" borderId="22" xfId="2" applyFont="1" applyFill="1" applyBorder="1"/>
    <xf numFmtId="43" fontId="3" fillId="0" borderId="23" xfId="2" applyFont="1" applyFill="1" applyBorder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" fontId="9" fillId="0" borderId="0" xfId="0" applyNumberFormat="1" applyFont="1"/>
    <xf numFmtId="0" fontId="3" fillId="0" borderId="0" xfId="0" applyFont="1" applyAlignment="1">
      <alignment horizontal="left"/>
    </xf>
    <xf numFmtId="43" fontId="3" fillId="0" borderId="0" xfId="2" applyFont="1" applyFill="1" applyBorder="1" applyAlignment="1">
      <alignment horizontal="center"/>
    </xf>
    <xf numFmtId="4" fontId="3" fillId="0" borderId="0" xfId="0" applyNumberFormat="1" applyFont="1"/>
    <xf numFmtId="1" fontId="8" fillId="0" borderId="0" xfId="0" applyNumberFormat="1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43" fontId="10" fillId="0" borderId="0" xfId="0" applyNumberFormat="1" applyFont="1" applyAlignment="1">
      <alignment horizontal="center"/>
    </xf>
    <xf numFmtId="43" fontId="3" fillId="0" borderId="0" xfId="3" applyFont="1" applyFill="1" applyBorder="1" applyAlignment="1">
      <alignment horizontal="center"/>
    </xf>
    <xf numFmtId="43" fontId="3" fillId="0" borderId="0" xfId="3" applyFont="1" applyFill="1" applyBorder="1"/>
    <xf numFmtId="0" fontId="11" fillId="0" borderId="0" xfId="0" applyFont="1" applyAlignment="1">
      <alignment horizontal="right"/>
    </xf>
    <xf numFmtId="43" fontId="11" fillId="2" borderId="0" xfId="0" applyNumberFormat="1" applyFont="1" applyFill="1" applyAlignment="1">
      <alignment horizontal="center"/>
    </xf>
    <xf numFmtId="0" fontId="1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</cellXfs>
  <cellStyles count="4">
    <cellStyle name="Comma" xfId="1" builtinId="3"/>
    <cellStyle name="Comma 2" xfId="2" xr:uid="{845E8CB2-2F11-4DB5-9F27-2373204C5447}"/>
    <cellStyle name="Comma 3" xfId="3" xr:uid="{DF3EFAA7-C679-4DC3-84C7-C7AC2AEEF73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201706</xdr:colOff>
      <xdr:row>35</xdr:row>
      <xdr:rowOff>123265</xdr:rowOff>
    </xdr:from>
    <xdr:to>
      <xdr:col>10</xdr:col>
      <xdr:colOff>856130</xdr:colOff>
      <xdr:row>45</xdr:row>
      <xdr:rowOff>178734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D51D24-2BBA-AA75-B079-A6F4B00AB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0" y="10656794"/>
          <a:ext cx="11277600" cy="27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workbookViewId="0">
      <selection activeCell="C19" sqref="C19"/>
    </sheetView>
  </sheetViews>
  <sheetFormatPr defaultColWidth="9" defaultRowHeight="15"/>
  <cols>
    <col min="1" max="1" width="6" style="21" bestFit="1" customWidth="1"/>
    <col min="2" max="2" width="16.140625" style="56" customWidth="1"/>
    <col min="3" max="3" width="35.42578125" style="21" bestFit="1" customWidth="1"/>
    <col min="4" max="4" width="11.140625" style="21" customWidth="1"/>
    <col min="5" max="5" width="15.42578125" style="57" customWidth="1"/>
    <col min="6" max="6" width="12.140625" style="21" customWidth="1"/>
    <col min="7" max="7" width="10.85546875" style="21" customWidth="1"/>
    <col min="8" max="8" width="15.85546875" style="21" customWidth="1"/>
    <col min="9" max="9" width="13.28515625" style="21" customWidth="1"/>
    <col min="10" max="10" width="10.140625" style="21" bestFit="1" customWidth="1"/>
    <col min="11" max="16384" width="9" style="21"/>
  </cols>
  <sheetData>
    <row r="1" spans="1:10" ht="21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10" ht="21">
      <c r="A2" s="129" t="s">
        <v>19</v>
      </c>
      <c r="B2" s="129"/>
      <c r="C2" s="129"/>
      <c r="D2" s="129"/>
      <c r="E2" s="129"/>
      <c r="F2" s="129"/>
      <c r="G2" s="129"/>
      <c r="H2" s="129"/>
      <c r="I2" s="129"/>
    </row>
    <row r="3" spans="1:10" ht="21">
      <c r="A3" s="129" t="s">
        <v>1</v>
      </c>
      <c r="B3" s="129"/>
      <c r="C3" s="129"/>
      <c r="D3" s="129"/>
      <c r="E3" s="129"/>
      <c r="F3" s="129"/>
      <c r="G3" s="129"/>
      <c r="H3" s="129"/>
      <c r="I3" s="129"/>
    </row>
    <row r="4" spans="1:10" ht="21">
      <c r="A4" s="6"/>
      <c r="B4" s="6"/>
      <c r="C4" s="6"/>
      <c r="D4" s="6"/>
      <c r="E4" s="6"/>
      <c r="F4" s="6"/>
      <c r="G4" s="6"/>
      <c r="H4" s="6"/>
      <c r="I4" s="51"/>
    </row>
    <row r="5" spans="1:10" ht="42">
      <c r="A5" s="7" t="s">
        <v>20</v>
      </c>
      <c r="B5" s="7" t="s">
        <v>2</v>
      </c>
      <c r="C5" s="8" t="s">
        <v>3</v>
      </c>
      <c r="D5" s="7" t="s">
        <v>4</v>
      </c>
      <c r="E5" s="9" t="s">
        <v>21</v>
      </c>
      <c r="F5" s="10" t="s">
        <v>22</v>
      </c>
      <c r="G5" s="11" t="s">
        <v>23</v>
      </c>
      <c r="H5" s="12" t="s">
        <v>5</v>
      </c>
      <c r="I5" s="13" t="s">
        <v>24</v>
      </c>
    </row>
    <row r="6" spans="1:10" ht="21">
      <c r="A6" s="14">
        <v>1</v>
      </c>
      <c r="B6" s="15" t="s">
        <v>25</v>
      </c>
      <c r="C6" s="16" t="s">
        <v>26</v>
      </c>
      <c r="D6" s="17" t="s">
        <v>27</v>
      </c>
      <c r="E6" s="18">
        <v>100000065257</v>
      </c>
      <c r="F6" s="18">
        <v>900900035</v>
      </c>
      <c r="G6" s="19" t="s">
        <v>8</v>
      </c>
      <c r="H6" s="20">
        <v>15000</v>
      </c>
      <c r="I6" s="1">
        <v>1669.52</v>
      </c>
      <c r="J6" s="50" t="s">
        <v>53</v>
      </c>
    </row>
    <row r="7" spans="1:10" ht="21.75" customHeight="1">
      <c r="A7" s="22">
        <v>2</v>
      </c>
      <c r="B7" s="23" t="s">
        <v>25</v>
      </c>
      <c r="C7" s="24" t="s">
        <v>28</v>
      </c>
      <c r="D7" s="25" t="s">
        <v>29</v>
      </c>
      <c r="E7" s="22">
        <v>100000075362</v>
      </c>
      <c r="F7" s="22">
        <v>900900035</v>
      </c>
      <c r="G7" s="25" t="s">
        <v>8</v>
      </c>
      <c r="H7" s="26">
        <v>18090</v>
      </c>
      <c r="I7" s="3">
        <v>2261.25</v>
      </c>
    </row>
    <row r="8" spans="1:10" ht="21">
      <c r="A8" s="14">
        <v>3</v>
      </c>
      <c r="B8" s="23" t="s">
        <v>6</v>
      </c>
      <c r="C8" s="24" t="s">
        <v>30</v>
      </c>
      <c r="D8" s="25" t="s">
        <v>31</v>
      </c>
      <c r="E8" s="22">
        <v>100000064942</v>
      </c>
      <c r="F8" s="22">
        <v>900900035</v>
      </c>
      <c r="G8" s="25" t="s">
        <v>7</v>
      </c>
      <c r="H8" s="27">
        <v>30000</v>
      </c>
      <c r="I8" s="3">
        <v>3000</v>
      </c>
    </row>
    <row r="9" spans="1:10" ht="21">
      <c r="A9" s="22">
        <v>4</v>
      </c>
      <c r="B9" s="23" t="s">
        <v>6</v>
      </c>
      <c r="C9" s="24" t="s">
        <v>32</v>
      </c>
      <c r="D9" s="25" t="s">
        <v>33</v>
      </c>
      <c r="E9" s="22">
        <v>100000118723</v>
      </c>
      <c r="F9" s="22">
        <v>900900035</v>
      </c>
      <c r="G9" s="25" t="s">
        <v>7</v>
      </c>
      <c r="H9" s="28">
        <v>20000</v>
      </c>
      <c r="I9" s="3">
        <v>2000.03</v>
      </c>
    </row>
    <row r="10" spans="1:10" ht="21">
      <c r="A10" s="14">
        <v>5</v>
      </c>
      <c r="B10" s="23" t="s">
        <v>6</v>
      </c>
      <c r="C10" s="24" t="s">
        <v>34</v>
      </c>
      <c r="D10" s="25" t="s">
        <v>33</v>
      </c>
      <c r="E10" s="22">
        <v>100000118724</v>
      </c>
      <c r="F10" s="22">
        <v>900900035</v>
      </c>
      <c r="G10" s="25" t="s">
        <v>7</v>
      </c>
      <c r="H10" s="29">
        <v>38000</v>
      </c>
      <c r="I10" s="3">
        <v>3800.07</v>
      </c>
    </row>
    <row r="11" spans="1:10" ht="21">
      <c r="A11" s="22">
        <v>6</v>
      </c>
      <c r="B11" s="23" t="s">
        <v>6</v>
      </c>
      <c r="C11" s="24" t="s">
        <v>35</v>
      </c>
      <c r="D11" s="25" t="s">
        <v>33</v>
      </c>
      <c r="E11" s="22">
        <v>100000118725</v>
      </c>
      <c r="F11" s="22">
        <v>900900035</v>
      </c>
      <c r="G11" s="25" t="s">
        <v>7</v>
      </c>
      <c r="H11" s="29">
        <v>43000</v>
      </c>
      <c r="I11" s="3">
        <v>4300.08</v>
      </c>
    </row>
    <row r="12" spans="1:10" ht="21">
      <c r="A12" s="14">
        <v>7</v>
      </c>
      <c r="B12" s="23" t="s">
        <v>6</v>
      </c>
      <c r="C12" s="24" t="s">
        <v>36</v>
      </c>
      <c r="D12" s="25" t="s">
        <v>33</v>
      </c>
      <c r="E12" s="22">
        <v>100000118731</v>
      </c>
      <c r="F12" s="22">
        <v>900900035</v>
      </c>
      <c r="G12" s="25" t="s">
        <v>7</v>
      </c>
      <c r="H12" s="29">
        <v>38800</v>
      </c>
      <c r="I12" s="3">
        <v>3880.07</v>
      </c>
    </row>
    <row r="13" spans="1:10" ht="21">
      <c r="A13" s="22">
        <v>8</v>
      </c>
      <c r="B13" s="23" t="s">
        <v>6</v>
      </c>
      <c r="C13" s="24" t="s">
        <v>37</v>
      </c>
      <c r="D13" s="25" t="s">
        <v>33</v>
      </c>
      <c r="E13" s="22">
        <v>100000118732</v>
      </c>
      <c r="F13" s="22">
        <v>900900035</v>
      </c>
      <c r="G13" s="25" t="s">
        <v>7</v>
      </c>
      <c r="H13" s="29">
        <v>22990</v>
      </c>
      <c r="I13" s="3">
        <v>2299.04</v>
      </c>
    </row>
    <row r="14" spans="1:10" ht="21">
      <c r="A14" s="14">
        <v>9</v>
      </c>
      <c r="B14" s="23" t="s">
        <v>6</v>
      </c>
      <c r="C14" s="24" t="s">
        <v>37</v>
      </c>
      <c r="D14" s="25" t="s">
        <v>33</v>
      </c>
      <c r="E14" s="22">
        <v>100000118733</v>
      </c>
      <c r="F14" s="22">
        <v>900900035</v>
      </c>
      <c r="G14" s="25" t="s">
        <v>7</v>
      </c>
      <c r="H14" s="29">
        <v>22990</v>
      </c>
      <c r="I14" s="3">
        <v>2299.04</v>
      </c>
    </row>
    <row r="15" spans="1:10" ht="21">
      <c r="A15" s="22">
        <v>10</v>
      </c>
      <c r="B15" s="23" t="s">
        <v>6</v>
      </c>
      <c r="C15" s="30" t="s">
        <v>38</v>
      </c>
      <c r="D15" s="2" t="s">
        <v>39</v>
      </c>
      <c r="E15" s="22">
        <v>100000122806</v>
      </c>
      <c r="F15" s="2">
        <v>900900035</v>
      </c>
      <c r="G15" s="2" t="s">
        <v>7</v>
      </c>
      <c r="H15" s="26">
        <v>44000</v>
      </c>
      <c r="I15" s="3">
        <v>4400</v>
      </c>
    </row>
    <row r="16" spans="1:10" ht="21">
      <c r="A16" s="14">
        <v>11</v>
      </c>
      <c r="B16" s="23" t="s">
        <v>6</v>
      </c>
      <c r="C16" s="31" t="s">
        <v>40</v>
      </c>
      <c r="D16" s="32" t="s">
        <v>39</v>
      </c>
      <c r="E16" s="33">
        <v>100000122807</v>
      </c>
      <c r="F16" s="32">
        <v>900900035</v>
      </c>
      <c r="G16" s="32" t="s">
        <v>7</v>
      </c>
      <c r="H16" s="34">
        <v>29000</v>
      </c>
      <c r="I16" s="3">
        <v>2900</v>
      </c>
    </row>
    <row r="17" spans="1:10" ht="21">
      <c r="A17" s="22">
        <v>12</v>
      </c>
      <c r="B17" s="35" t="s">
        <v>41</v>
      </c>
      <c r="C17" s="31" t="s">
        <v>42</v>
      </c>
      <c r="D17" s="4" t="s">
        <v>43</v>
      </c>
      <c r="E17" s="33">
        <v>100000147112</v>
      </c>
      <c r="F17" s="4">
        <v>900900035</v>
      </c>
      <c r="G17" s="4" t="s">
        <v>9</v>
      </c>
      <c r="H17" s="36">
        <v>6300</v>
      </c>
      <c r="I17" s="3">
        <v>1575</v>
      </c>
    </row>
    <row r="18" spans="1:10" ht="21">
      <c r="A18" s="14">
        <v>13</v>
      </c>
      <c r="B18" s="35" t="s">
        <v>44</v>
      </c>
      <c r="C18" s="31" t="s">
        <v>45</v>
      </c>
      <c r="D18" s="4" t="s">
        <v>43</v>
      </c>
      <c r="E18" s="33">
        <v>100000147111</v>
      </c>
      <c r="F18" s="4">
        <v>900900035</v>
      </c>
      <c r="G18" s="4" t="s">
        <v>9</v>
      </c>
      <c r="H18" s="36">
        <v>6500</v>
      </c>
      <c r="I18" s="3">
        <v>1625</v>
      </c>
    </row>
    <row r="19" spans="1:10" ht="21">
      <c r="A19" s="22">
        <v>14</v>
      </c>
      <c r="B19" s="37" t="s">
        <v>46</v>
      </c>
      <c r="C19" s="31" t="s">
        <v>47</v>
      </c>
      <c r="D19" s="4" t="s">
        <v>43</v>
      </c>
      <c r="E19" s="33">
        <v>100000147110</v>
      </c>
      <c r="F19" s="4">
        <v>900900035</v>
      </c>
      <c r="G19" s="4" t="s">
        <v>8</v>
      </c>
      <c r="H19" s="36">
        <v>10000</v>
      </c>
      <c r="I19" s="3">
        <v>1250</v>
      </c>
    </row>
    <row r="20" spans="1:10" ht="21">
      <c r="A20" s="14">
        <v>15</v>
      </c>
      <c r="B20" s="37" t="s">
        <v>46</v>
      </c>
      <c r="C20" s="31" t="s">
        <v>48</v>
      </c>
      <c r="D20" s="4" t="s">
        <v>43</v>
      </c>
      <c r="E20" s="33">
        <v>100000147109</v>
      </c>
      <c r="F20" s="4">
        <v>900900035</v>
      </c>
      <c r="G20" s="4" t="s">
        <v>8</v>
      </c>
      <c r="H20" s="36">
        <v>6000</v>
      </c>
      <c r="I20" s="5">
        <v>750</v>
      </c>
    </row>
    <row r="21" spans="1:10" ht="21">
      <c r="A21" s="22">
        <v>16</v>
      </c>
      <c r="B21" s="35" t="s">
        <v>6</v>
      </c>
      <c r="C21" s="31" t="s">
        <v>49</v>
      </c>
      <c r="D21" s="4" t="s">
        <v>43</v>
      </c>
      <c r="E21" s="33">
        <v>100000147108</v>
      </c>
      <c r="F21" s="4">
        <v>900900035</v>
      </c>
      <c r="G21" s="4" t="s">
        <v>7</v>
      </c>
      <c r="H21" s="36">
        <v>10000</v>
      </c>
      <c r="I21" s="3">
        <v>1000</v>
      </c>
    </row>
    <row r="22" spans="1:10" ht="21">
      <c r="A22" s="14">
        <v>17</v>
      </c>
      <c r="B22" s="35" t="s">
        <v>6</v>
      </c>
      <c r="C22" s="38" t="s">
        <v>50</v>
      </c>
      <c r="D22" s="39" t="s">
        <v>51</v>
      </c>
      <c r="E22" s="40">
        <v>100000154087</v>
      </c>
      <c r="F22" s="39">
        <v>900900035</v>
      </c>
      <c r="G22" s="39" t="s">
        <v>7</v>
      </c>
      <c r="H22" s="41">
        <v>13500</v>
      </c>
      <c r="I22" s="3">
        <v>1350</v>
      </c>
    </row>
    <row r="23" spans="1:10" ht="21">
      <c r="A23" s="42"/>
      <c r="B23" s="43"/>
      <c r="C23" s="44"/>
      <c r="D23" s="45"/>
      <c r="E23" s="46"/>
      <c r="F23" s="45"/>
      <c r="G23" s="47" t="s">
        <v>10</v>
      </c>
      <c r="H23" s="48">
        <f>SUM(H6:H22)</f>
        <v>374170</v>
      </c>
      <c r="I23" s="49">
        <f>SUM(I6:I22)</f>
        <v>40359.100000000006</v>
      </c>
      <c r="J23" s="52"/>
    </row>
    <row r="25" spans="1:10" s="50" customFormat="1" ht="21">
      <c r="B25" s="50" t="s">
        <v>11</v>
      </c>
      <c r="J25" s="53"/>
    </row>
    <row r="26" spans="1:10" s="50" customFormat="1" ht="21">
      <c r="B26" s="50" t="s">
        <v>12</v>
      </c>
    </row>
    <row r="27" spans="1:10" s="50" customFormat="1" ht="21">
      <c r="B27" s="50" t="s">
        <v>13</v>
      </c>
    </row>
    <row r="28" spans="1:10" s="50" customFormat="1" ht="21">
      <c r="B28" s="50" t="s">
        <v>52</v>
      </c>
    </row>
    <row r="29" spans="1:10" s="50" customFormat="1" ht="21">
      <c r="B29" s="50" t="s">
        <v>14</v>
      </c>
    </row>
    <row r="30" spans="1:10" s="50" customFormat="1" ht="21">
      <c r="B30" s="50" t="s">
        <v>15</v>
      </c>
      <c r="C30" s="54" t="s">
        <v>16</v>
      </c>
      <c r="D30" s="55">
        <f>I23</f>
        <v>40359.100000000006</v>
      </c>
    </row>
    <row r="31" spans="1:10" s="50" customFormat="1" ht="21">
      <c r="B31" s="50" t="s">
        <v>17</v>
      </c>
      <c r="C31" s="54" t="s">
        <v>18</v>
      </c>
      <c r="D31" s="55">
        <f>I23</f>
        <v>40359.100000000006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FAA96-F2EC-448D-B5DE-F56BF04D7153}">
  <dimension ref="A1:K31"/>
  <sheetViews>
    <sheetView topLeftCell="A22" workbookViewId="0">
      <selection activeCell="H12" sqref="H12"/>
    </sheetView>
  </sheetViews>
  <sheetFormatPr defaultColWidth="9" defaultRowHeight="15"/>
  <cols>
    <col min="1" max="1" width="6" style="21" bestFit="1" customWidth="1"/>
    <col min="2" max="2" width="16.140625" style="56" customWidth="1"/>
    <col min="3" max="3" width="35.42578125" style="21" bestFit="1" customWidth="1"/>
    <col min="4" max="4" width="11.140625" style="21" customWidth="1"/>
    <col min="5" max="5" width="15.42578125" style="57" customWidth="1"/>
    <col min="6" max="6" width="12.140625" style="21" customWidth="1"/>
    <col min="7" max="7" width="10.85546875" style="21" customWidth="1"/>
    <col min="8" max="8" width="15.85546875" style="21" customWidth="1"/>
    <col min="9" max="10" width="13.28515625" style="21" customWidth="1"/>
    <col min="11" max="11" width="10.140625" style="21" bestFit="1" customWidth="1"/>
    <col min="12" max="16384" width="9" style="21"/>
  </cols>
  <sheetData>
    <row r="1" spans="1:11" ht="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58"/>
    </row>
    <row r="2" spans="1:11" ht="21">
      <c r="A2" s="129" t="s">
        <v>19</v>
      </c>
      <c r="B2" s="129"/>
      <c r="C2" s="129"/>
      <c r="D2" s="129"/>
      <c r="E2" s="129"/>
      <c r="F2" s="129"/>
      <c r="G2" s="129"/>
      <c r="H2" s="129"/>
      <c r="I2" s="129"/>
      <c r="J2" s="58"/>
    </row>
    <row r="3" spans="1:11" ht="21">
      <c r="A3" s="129" t="s">
        <v>54</v>
      </c>
      <c r="B3" s="129"/>
      <c r="C3" s="129"/>
      <c r="D3" s="129"/>
      <c r="E3" s="129"/>
      <c r="F3" s="129"/>
      <c r="G3" s="129"/>
      <c r="H3" s="129"/>
      <c r="I3" s="129"/>
      <c r="J3" s="58"/>
    </row>
    <row r="4" spans="1:11" ht="21">
      <c r="A4" s="6"/>
      <c r="B4" s="6"/>
      <c r="C4" s="6"/>
      <c r="D4" s="6"/>
      <c r="E4" s="6"/>
      <c r="F4" s="6"/>
      <c r="G4" s="6"/>
      <c r="H4" s="6"/>
      <c r="I4" s="51"/>
    </row>
    <row r="5" spans="1:11" ht="63">
      <c r="A5" s="7" t="s">
        <v>20</v>
      </c>
      <c r="B5" s="7" t="s">
        <v>2</v>
      </c>
      <c r="C5" s="8" t="s">
        <v>3</v>
      </c>
      <c r="D5" s="7" t="s">
        <v>4</v>
      </c>
      <c r="E5" s="9" t="s">
        <v>21</v>
      </c>
      <c r="F5" s="10" t="s">
        <v>22</v>
      </c>
      <c r="G5" s="11" t="s">
        <v>23</v>
      </c>
      <c r="H5" s="12" t="s">
        <v>5</v>
      </c>
      <c r="I5" s="13" t="s">
        <v>55</v>
      </c>
      <c r="J5" s="13" t="s">
        <v>56</v>
      </c>
    </row>
    <row r="6" spans="1:11" ht="21">
      <c r="A6" s="14">
        <v>1</v>
      </c>
      <c r="B6" s="15" t="s">
        <v>6</v>
      </c>
      <c r="C6" s="16" t="s">
        <v>30</v>
      </c>
      <c r="D6" s="17" t="s">
        <v>31</v>
      </c>
      <c r="E6" s="18">
        <v>100000064942</v>
      </c>
      <c r="F6" s="18">
        <v>900900035</v>
      </c>
      <c r="G6" s="19" t="s">
        <v>7</v>
      </c>
      <c r="H6" s="20">
        <v>30000</v>
      </c>
      <c r="I6" s="1">
        <v>3000</v>
      </c>
      <c r="J6" s="1">
        <v>2613.6999999999998</v>
      </c>
    </row>
    <row r="7" spans="1:11" ht="21.75" customHeight="1">
      <c r="A7" s="22">
        <v>2</v>
      </c>
      <c r="B7" s="23" t="s">
        <v>25</v>
      </c>
      <c r="C7" s="24" t="s">
        <v>26</v>
      </c>
      <c r="D7" s="25" t="s">
        <v>27</v>
      </c>
      <c r="E7" s="22">
        <v>100000065257</v>
      </c>
      <c r="F7" s="22">
        <v>900900035</v>
      </c>
      <c r="G7" s="25" t="s">
        <v>8</v>
      </c>
      <c r="H7" s="26">
        <v>15000</v>
      </c>
      <c r="I7" s="60">
        <v>0</v>
      </c>
      <c r="J7" s="3">
        <v>1</v>
      </c>
      <c r="K7" s="50" t="s">
        <v>53</v>
      </c>
    </row>
    <row r="8" spans="1:11" ht="21">
      <c r="A8" s="14">
        <v>3</v>
      </c>
      <c r="B8" s="23" t="s">
        <v>25</v>
      </c>
      <c r="C8" s="24" t="s">
        <v>28</v>
      </c>
      <c r="D8" s="25" t="s">
        <v>29</v>
      </c>
      <c r="E8" s="22">
        <v>100000075362</v>
      </c>
      <c r="F8" s="22">
        <v>900900035</v>
      </c>
      <c r="G8" s="25" t="s">
        <v>8</v>
      </c>
      <c r="H8" s="27">
        <v>18090</v>
      </c>
      <c r="I8" s="3">
        <v>184.86</v>
      </c>
      <c r="J8" s="3">
        <v>1</v>
      </c>
    </row>
    <row r="9" spans="1:11" ht="21">
      <c r="A9" s="22">
        <v>4</v>
      </c>
      <c r="B9" s="23" t="s">
        <v>6</v>
      </c>
      <c r="C9" s="24" t="s">
        <v>32</v>
      </c>
      <c r="D9" s="25" t="s">
        <v>33</v>
      </c>
      <c r="E9" s="22">
        <v>100000118723</v>
      </c>
      <c r="F9" s="22">
        <v>900900035</v>
      </c>
      <c r="G9" s="25" t="s">
        <v>7</v>
      </c>
      <c r="H9" s="28">
        <v>20000</v>
      </c>
      <c r="I9" s="3">
        <v>2000.04</v>
      </c>
      <c r="J9" s="3">
        <v>7868.63</v>
      </c>
    </row>
    <row r="10" spans="1:11" ht="21">
      <c r="A10" s="14">
        <v>5</v>
      </c>
      <c r="B10" s="23" t="s">
        <v>6</v>
      </c>
      <c r="C10" s="24" t="s">
        <v>34</v>
      </c>
      <c r="D10" s="25" t="s">
        <v>33</v>
      </c>
      <c r="E10" s="22">
        <v>100000118724</v>
      </c>
      <c r="F10" s="22">
        <v>900900035</v>
      </c>
      <c r="G10" s="25" t="s">
        <v>7</v>
      </c>
      <c r="H10" s="29">
        <v>38000</v>
      </c>
      <c r="I10" s="3">
        <v>3800.07</v>
      </c>
      <c r="J10" s="3">
        <v>14950.4</v>
      </c>
    </row>
    <row r="11" spans="1:11" ht="21">
      <c r="A11" s="22">
        <v>6</v>
      </c>
      <c r="B11" s="23" t="s">
        <v>6</v>
      </c>
      <c r="C11" s="24" t="s">
        <v>35</v>
      </c>
      <c r="D11" s="25" t="s">
        <v>33</v>
      </c>
      <c r="E11" s="22">
        <v>100000118725</v>
      </c>
      <c r="F11" s="22">
        <v>900900035</v>
      </c>
      <c r="G11" s="25" t="s">
        <v>7</v>
      </c>
      <c r="H11" s="29">
        <v>43000</v>
      </c>
      <c r="I11" s="3">
        <v>4300.07</v>
      </c>
      <c r="J11" s="3">
        <v>16917.560000000001</v>
      </c>
    </row>
    <row r="12" spans="1:11" ht="21">
      <c r="A12" s="14">
        <v>7</v>
      </c>
      <c r="B12" s="23" t="s">
        <v>6</v>
      </c>
      <c r="C12" s="24" t="s">
        <v>36</v>
      </c>
      <c r="D12" s="25" t="s">
        <v>33</v>
      </c>
      <c r="E12" s="22">
        <v>100000118731</v>
      </c>
      <c r="F12" s="22">
        <v>900900035</v>
      </c>
      <c r="G12" s="25" t="s">
        <v>7</v>
      </c>
      <c r="H12" s="29">
        <v>38800</v>
      </c>
      <c r="I12" s="3">
        <v>3880.07</v>
      </c>
      <c r="J12" s="3">
        <v>15265.15</v>
      </c>
    </row>
    <row r="13" spans="1:11" ht="21">
      <c r="A13" s="22">
        <v>8</v>
      </c>
      <c r="B13" s="23" t="s">
        <v>6</v>
      </c>
      <c r="C13" s="24" t="s">
        <v>37</v>
      </c>
      <c r="D13" s="25" t="s">
        <v>33</v>
      </c>
      <c r="E13" s="22">
        <v>100000118732</v>
      </c>
      <c r="F13" s="22">
        <v>900900035</v>
      </c>
      <c r="G13" s="25" t="s">
        <v>7</v>
      </c>
      <c r="H13" s="29">
        <v>22990</v>
      </c>
      <c r="I13" s="3">
        <v>2299.04</v>
      </c>
      <c r="J13" s="3">
        <v>9045.01</v>
      </c>
    </row>
    <row r="14" spans="1:11" ht="21">
      <c r="A14" s="14">
        <v>9</v>
      </c>
      <c r="B14" s="23" t="s">
        <v>6</v>
      </c>
      <c r="C14" s="24" t="s">
        <v>37</v>
      </c>
      <c r="D14" s="25" t="s">
        <v>33</v>
      </c>
      <c r="E14" s="22">
        <v>100000118733</v>
      </c>
      <c r="F14" s="22">
        <v>900900035</v>
      </c>
      <c r="G14" s="25" t="s">
        <v>7</v>
      </c>
      <c r="H14" s="29">
        <v>22990</v>
      </c>
      <c r="I14" s="3">
        <v>2299.04</v>
      </c>
      <c r="J14" s="3">
        <v>9045.01</v>
      </c>
    </row>
    <row r="15" spans="1:11" ht="21">
      <c r="A15" s="22">
        <v>10</v>
      </c>
      <c r="B15" s="23" t="s">
        <v>6</v>
      </c>
      <c r="C15" s="30" t="s">
        <v>38</v>
      </c>
      <c r="D15" s="2" t="s">
        <v>39</v>
      </c>
      <c r="E15" s="22">
        <v>100000122806</v>
      </c>
      <c r="F15" s="2">
        <v>900900035</v>
      </c>
      <c r="G15" s="2" t="s">
        <v>7</v>
      </c>
      <c r="H15" s="26">
        <v>44000</v>
      </c>
      <c r="I15" s="3">
        <v>4400</v>
      </c>
      <c r="J15" s="3">
        <v>17720.55</v>
      </c>
    </row>
    <row r="16" spans="1:11" ht="21">
      <c r="A16" s="14">
        <v>11</v>
      </c>
      <c r="B16" s="23" t="s">
        <v>6</v>
      </c>
      <c r="C16" s="31" t="s">
        <v>40</v>
      </c>
      <c r="D16" s="32" t="s">
        <v>39</v>
      </c>
      <c r="E16" s="33">
        <v>100000122807</v>
      </c>
      <c r="F16" s="32">
        <v>900900035</v>
      </c>
      <c r="G16" s="32" t="s">
        <v>7</v>
      </c>
      <c r="H16" s="34">
        <v>29000</v>
      </c>
      <c r="I16" s="3">
        <v>2900</v>
      </c>
      <c r="J16" s="3">
        <v>11679.45</v>
      </c>
    </row>
    <row r="17" spans="1:11" ht="21">
      <c r="A17" s="22">
        <v>12</v>
      </c>
      <c r="B17" s="35" t="s">
        <v>6</v>
      </c>
      <c r="C17" s="31" t="s">
        <v>49</v>
      </c>
      <c r="D17" s="4" t="s">
        <v>43</v>
      </c>
      <c r="E17" s="33">
        <v>100000147108</v>
      </c>
      <c r="F17" s="4">
        <v>900900035</v>
      </c>
      <c r="G17" s="4" t="s">
        <v>7</v>
      </c>
      <c r="H17" s="36">
        <v>10000</v>
      </c>
      <c r="I17" s="3">
        <v>1000</v>
      </c>
      <c r="J17" s="3">
        <v>5501.37</v>
      </c>
    </row>
    <row r="18" spans="1:11" ht="21">
      <c r="A18" s="14">
        <v>13</v>
      </c>
      <c r="B18" s="37" t="s">
        <v>46</v>
      </c>
      <c r="C18" s="31" t="s">
        <v>48</v>
      </c>
      <c r="D18" s="4" t="s">
        <v>43</v>
      </c>
      <c r="E18" s="33">
        <v>100000147109</v>
      </c>
      <c r="F18" s="4">
        <v>900900035</v>
      </c>
      <c r="G18" s="4" t="s">
        <v>8</v>
      </c>
      <c r="H18" s="36">
        <v>6000</v>
      </c>
      <c r="I18" s="60">
        <v>750</v>
      </c>
      <c r="J18" s="60">
        <v>2626.03</v>
      </c>
    </row>
    <row r="19" spans="1:11" ht="21">
      <c r="A19" s="22">
        <v>14</v>
      </c>
      <c r="B19" s="37" t="s">
        <v>46</v>
      </c>
      <c r="C19" s="31" t="s">
        <v>47</v>
      </c>
      <c r="D19" s="4" t="s">
        <v>43</v>
      </c>
      <c r="E19" s="33">
        <v>100000147110</v>
      </c>
      <c r="F19" s="4">
        <v>900900035</v>
      </c>
      <c r="G19" s="4" t="s">
        <v>8</v>
      </c>
      <c r="H19" s="36">
        <v>10000</v>
      </c>
      <c r="I19" s="60">
        <v>1250</v>
      </c>
      <c r="J19" s="60">
        <v>4376.71</v>
      </c>
    </row>
    <row r="20" spans="1:11" ht="21">
      <c r="A20" s="14">
        <v>15</v>
      </c>
      <c r="B20" s="35" t="s">
        <v>44</v>
      </c>
      <c r="C20" s="31" t="s">
        <v>45</v>
      </c>
      <c r="D20" s="4" t="s">
        <v>43</v>
      </c>
      <c r="E20" s="33">
        <v>100000147111</v>
      </c>
      <c r="F20" s="4">
        <v>900900035</v>
      </c>
      <c r="G20" s="4" t="s">
        <v>9</v>
      </c>
      <c r="H20" s="36">
        <v>6500</v>
      </c>
      <c r="I20" s="3">
        <v>813.73</v>
      </c>
      <c r="J20" s="3">
        <v>1</v>
      </c>
    </row>
    <row r="21" spans="1:11" ht="21">
      <c r="A21" s="22">
        <v>16</v>
      </c>
      <c r="B21" s="35" t="s">
        <v>41</v>
      </c>
      <c r="C21" s="31" t="s">
        <v>42</v>
      </c>
      <c r="D21" s="4" t="s">
        <v>43</v>
      </c>
      <c r="E21" s="33">
        <v>100000147112</v>
      </c>
      <c r="F21" s="4">
        <v>900900035</v>
      </c>
      <c r="G21" s="4" t="s">
        <v>9</v>
      </c>
      <c r="H21" s="36">
        <v>6300</v>
      </c>
      <c r="I21" s="3">
        <v>788.66</v>
      </c>
      <c r="J21" s="3">
        <v>1</v>
      </c>
    </row>
    <row r="22" spans="1:11" ht="21">
      <c r="A22" s="14">
        <v>17</v>
      </c>
      <c r="B22" s="35" t="s">
        <v>6</v>
      </c>
      <c r="C22" s="38" t="s">
        <v>50</v>
      </c>
      <c r="D22" s="39" t="s">
        <v>51</v>
      </c>
      <c r="E22" s="40">
        <v>100000154087</v>
      </c>
      <c r="F22" s="39">
        <v>900900035</v>
      </c>
      <c r="G22" s="39" t="s">
        <v>7</v>
      </c>
      <c r="H22" s="41">
        <v>13500</v>
      </c>
      <c r="I22" s="63">
        <v>1350</v>
      </c>
      <c r="J22" s="63">
        <v>8085.21</v>
      </c>
    </row>
    <row r="23" spans="1:11" ht="21">
      <c r="A23" s="42"/>
      <c r="B23" s="43"/>
      <c r="C23" s="44"/>
      <c r="D23" s="45"/>
      <c r="E23" s="46"/>
      <c r="F23" s="45"/>
      <c r="G23" s="47" t="s">
        <v>10</v>
      </c>
      <c r="H23" s="48">
        <f>SUM(H6:H22)</f>
        <v>374170</v>
      </c>
      <c r="I23" s="62">
        <f>SUM(I6:I22)</f>
        <v>35015.580000000009</v>
      </c>
      <c r="J23" s="62">
        <f>SUM(J6:J22)</f>
        <v>125698.78</v>
      </c>
      <c r="K23" s="52"/>
    </row>
    <row r="25" spans="1:11" s="50" customFormat="1" ht="21">
      <c r="B25" s="50" t="s">
        <v>61</v>
      </c>
      <c r="K25" s="53"/>
    </row>
    <row r="26" spans="1:11" s="50" customFormat="1" ht="21">
      <c r="B26" s="50" t="s">
        <v>58</v>
      </c>
    </row>
    <row r="27" spans="1:11" s="50" customFormat="1" ht="21">
      <c r="B27" s="50" t="s">
        <v>57</v>
      </c>
    </row>
    <row r="28" spans="1:11" s="50" customFormat="1" ht="21">
      <c r="B28" s="50" t="s">
        <v>52</v>
      </c>
    </row>
    <row r="29" spans="1:11" s="50" customFormat="1" ht="21">
      <c r="B29" s="50" t="s">
        <v>14</v>
      </c>
    </row>
    <row r="30" spans="1:11" s="50" customFormat="1" ht="21">
      <c r="B30" s="50" t="s">
        <v>15</v>
      </c>
      <c r="C30" s="54" t="s">
        <v>16</v>
      </c>
      <c r="D30" s="55">
        <f>I23</f>
        <v>35015.580000000009</v>
      </c>
    </row>
    <row r="31" spans="1:11" s="50" customFormat="1" ht="21">
      <c r="B31" s="50" t="s">
        <v>17</v>
      </c>
      <c r="C31" s="54" t="s">
        <v>18</v>
      </c>
      <c r="D31" s="55"/>
      <c r="E31" s="61">
        <f>+I23</f>
        <v>35015.580000000009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20AB-8B05-490A-9944-3B80E32A4D10}">
  <dimension ref="A1:K31"/>
  <sheetViews>
    <sheetView topLeftCell="A10" zoomScaleNormal="100" workbookViewId="0">
      <selection activeCell="B18" sqref="B18:H19"/>
    </sheetView>
  </sheetViews>
  <sheetFormatPr defaultColWidth="9" defaultRowHeight="15"/>
  <cols>
    <col min="1" max="1" width="6" style="21" bestFit="1" customWidth="1"/>
    <col min="2" max="2" width="16.140625" style="56" customWidth="1"/>
    <col min="3" max="3" width="35.42578125" style="21" bestFit="1" customWidth="1"/>
    <col min="4" max="4" width="11.140625" style="21" customWidth="1"/>
    <col min="5" max="5" width="15.42578125" style="57" customWidth="1"/>
    <col min="6" max="6" width="12.140625" style="21" customWidth="1"/>
    <col min="7" max="7" width="10.85546875" style="21" customWidth="1"/>
    <col min="8" max="8" width="15.85546875" style="21" customWidth="1"/>
    <col min="9" max="10" width="13.28515625" style="68" customWidth="1"/>
    <col min="11" max="11" width="10.140625" style="21" bestFit="1" customWidth="1"/>
    <col min="12" max="16384" width="9" style="21"/>
  </cols>
  <sheetData>
    <row r="1" spans="1:11" ht="2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69"/>
    </row>
    <row r="2" spans="1:11" ht="21">
      <c r="A2" s="129" t="s">
        <v>19</v>
      </c>
      <c r="B2" s="129"/>
      <c r="C2" s="129"/>
      <c r="D2" s="129"/>
      <c r="E2" s="129"/>
      <c r="F2" s="129"/>
      <c r="G2" s="129"/>
      <c r="H2" s="129"/>
      <c r="I2" s="129"/>
      <c r="J2" s="69"/>
    </row>
    <row r="3" spans="1:11" ht="21">
      <c r="A3" s="129" t="s">
        <v>62</v>
      </c>
      <c r="B3" s="129"/>
      <c r="C3" s="129"/>
      <c r="D3" s="129"/>
      <c r="E3" s="129"/>
      <c r="F3" s="129"/>
      <c r="G3" s="129"/>
      <c r="H3" s="129"/>
      <c r="I3" s="129"/>
      <c r="J3" s="69"/>
    </row>
    <row r="4" spans="1:11" ht="21">
      <c r="A4" s="6"/>
      <c r="B4" s="6"/>
      <c r="C4" s="6"/>
      <c r="D4" s="6"/>
      <c r="E4" s="6"/>
      <c r="F4" s="6"/>
      <c r="G4" s="6"/>
      <c r="H4" s="6"/>
      <c r="I4" s="65"/>
      <c r="J4" s="70"/>
    </row>
    <row r="5" spans="1:11" ht="63">
      <c r="A5" s="7" t="s">
        <v>20</v>
      </c>
      <c r="B5" s="7" t="s">
        <v>2</v>
      </c>
      <c r="C5" s="8" t="s">
        <v>3</v>
      </c>
      <c r="D5" s="7" t="s">
        <v>4</v>
      </c>
      <c r="E5" s="9" t="s">
        <v>21</v>
      </c>
      <c r="F5" s="10" t="s">
        <v>22</v>
      </c>
      <c r="G5" s="11" t="s">
        <v>23</v>
      </c>
      <c r="H5" s="12" t="s">
        <v>5</v>
      </c>
      <c r="I5" s="13" t="s">
        <v>63</v>
      </c>
      <c r="J5" s="13" t="s">
        <v>56</v>
      </c>
    </row>
    <row r="6" spans="1:11" ht="21">
      <c r="A6" s="14">
        <v>1</v>
      </c>
      <c r="B6" s="15" t="s">
        <v>6</v>
      </c>
      <c r="C6" s="16" t="s">
        <v>30</v>
      </c>
      <c r="D6" s="17" t="s">
        <v>31</v>
      </c>
      <c r="E6" s="18">
        <v>100000064942</v>
      </c>
      <c r="F6" s="18">
        <v>900900035</v>
      </c>
      <c r="G6" s="19" t="s">
        <v>7</v>
      </c>
      <c r="H6" s="20">
        <v>30000</v>
      </c>
      <c r="I6" s="59">
        <v>2612.6999999999998</v>
      </c>
      <c r="J6" s="59">
        <v>1</v>
      </c>
    </row>
    <row r="7" spans="1:11" ht="21.75" customHeight="1">
      <c r="A7" s="22">
        <v>2</v>
      </c>
      <c r="B7" s="23" t="s">
        <v>25</v>
      </c>
      <c r="C7" s="24" t="s">
        <v>26</v>
      </c>
      <c r="D7" s="25" t="s">
        <v>27</v>
      </c>
      <c r="E7" s="22">
        <v>100000065257</v>
      </c>
      <c r="F7" s="22">
        <v>900900035</v>
      </c>
      <c r="G7" s="25" t="s">
        <v>8</v>
      </c>
      <c r="H7" s="26">
        <v>15000</v>
      </c>
      <c r="I7" s="60">
        <v>0</v>
      </c>
      <c r="J7" s="60">
        <v>1</v>
      </c>
      <c r="K7" s="50"/>
    </row>
    <row r="8" spans="1:11" ht="21">
      <c r="A8" s="14">
        <v>3</v>
      </c>
      <c r="B8" s="23" t="s">
        <v>25</v>
      </c>
      <c r="C8" s="24" t="s">
        <v>28</v>
      </c>
      <c r="D8" s="25" t="s">
        <v>29</v>
      </c>
      <c r="E8" s="22">
        <v>100000075362</v>
      </c>
      <c r="F8" s="22">
        <v>900900035</v>
      </c>
      <c r="G8" s="25" t="s">
        <v>8</v>
      </c>
      <c r="H8" s="27">
        <v>18090</v>
      </c>
      <c r="I8" s="60">
        <v>0</v>
      </c>
      <c r="J8" s="60">
        <v>1</v>
      </c>
      <c r="K8" s="64"/>
    </row>
    <row r="9" spans="1:11" ht="21">
      <c r="A9" s="22">
        <v>4</v>
      </c>
      <c r="B9" s="23" t="s">
        <v>6</v>
      </c>
      <c r="C9" s="24" t="s">
        <v>32</v>
      </c>
      <c r="D9" s="25" t="s">
        <v>33</v>
      </c>
      <c r="E9" s="22">
        <v>100000118723</v>
      </c>
      <c r="F9" s="22">
        <v>900900035</v>
      </c>
      <c r="G9" s="25" t="s">
        <v>7</v>
      </c>
      <c r="H9" s="28">
        <v>20000</v>
      </c>
      <c r="I9" s="60">
        <v>2000.03</v>
      </c>
      <c r="J9" s="60">
        <v>5868.6</v>
      </c>
    </row>
    <row r="10" spans="1:11" ht="21">
      <c r="A10" s="14">
        <v>5</v>
      </c>
      <c r="B10" s="23" t="s">
        <v>6</v>
      </c>
      <c r="C10" s="24" t="s">
        <v>34</v>
      </c>
      <c r="D10" s="25" t="s">
        <v>33</v>
      </c>
      <c r="E10" s="22">
        <v>100000118724</v>
      </c>
      <c r="F10" s="22">
        <v>900900035</v>
      </c>
      <c r="G10" s="25" t="s">
        <v>7</v>
      </c>
      <c r="H10" s="29">
        <v>38000</v>
      </c>
      <c r="I10" s="60">
        <v>3800.07</v>
      </c>
      <c r="J10" s="60">
        <v>11150.33</v>
      </c>
    </row>
    <row r="11" spans="1:11" ht="21">
      <c r="A11" s="22">
        <v>6</v>
      </c>
      <c r="B11" s="23" t="s">
        <v>6</v>
      </c>
      <c r="C11" s="24" t="s">
        <v>35</v>
      </c>
      <c r="D11" s="25" t="s">
        <v>33</v>
      </c>
      <c r="E11" s="22">
        <v>100000118725</v>
      </c>
      <c r="F11" s="22">
        <v>900900035</v>
      </c>
      <c r="G11" s="25" t="s">
        <v>7</v>
      </c>
      <c r="H11" s="29">
        <v>43000</v>
      </c>
      <c r="I11" s="60">
        <v>4300.08</v>
      </c>
      <c r="J11" s="60">
        <v>12617.48</v>
      </c>
    </row>
    <row r="12" spans="1:11" ht="21">
      <c r="A12" s="14">
        <v>7</v>
      </c>
      <c r="B12" s="23" t="s">
        <v>6</v>
      </c>
      <c r="C12" s="24" t="s">
        <v>36</v>
      </c>
      <c r="D12" s="25" t="s">
        <v>33</v>
      </c>
      <c r="E12" s="22">
        <v>100000118731</v>
      </c>
      <c r="F12" s="22">
        <v>900900035</v>
      </c>
      <c r="G12" s="25" t="s">
        <v>7</v>
      </c>
      <c r="H12" s="29">
        <v>38800</v>
      </c>
      <c r="I12" s="60">
        <v>3880.07</v>
      </c>
      <c r="J12" s="60">
        <v>11385.08</v>
      </c>
    </row>
    <row r="13" spans="1:11" ht="21">
      <c r="A13" s="22">
        <v>8</v>
      </c>
      <c r="B13" s="23" t="s">
        <v>6</v>
      </c>
      <c r="C13" s="24" t="s">
        <v>37</v>
      </c>
      <c r="D13" s="25" t="s">
        <v>33</v>
      </c>
      <c r="E13" s="22">
        <v>100000118732</v>
      </c>
      <c r="F13" s="22">
        <v>900900035</v>
      </c>
      <c r="G13" s="25" t="s">
        <v>7</v>
      </c>
      <c r="H13" s="29">
        <v>22990</v>
      </c>
      <c r="I13" s="60">
        <v>2299.0500000000002</v>
      </c>
      <c r="J13" s="60">
        <v>6745.96</v>
      </c>
    </row>
    <row r="14" spans="1:11" ht="21">
      <c r="A14" s="14">
        <v>9</v>
      </c>
      <c r="B14" s="23" t="s">
        <v>6</v>
      </c>
      <c r="C14" s="24" t="s">
        <v>37</v>
      </c>
      <c r="D14" s="25" t="s">
        <v>33</v>
      </c>
      <c r="E14" s="22">
        <v>100000118733</v>
      </c>
      <c r="F14" s="22">
        <v>900900035</v>
      </c>
      <c r="G14" s="25" t="s">
        <v>7</v>
      </c>
      <c r="H14" s="29">
        <v>22990</v>
      </c>
      <c r="I14" s="60">
        <v>2299.0500000000002</v>
      </c>
      <c r="J14" s="60">
        <v>6745.96</v>
      </c>
    </row>
    <row r="15" spans="1:11" ht="21">
      <c r="A15" s="22">
        <v>10</v>
      </c>
      <c r="B15" s="23" t="s">
        <v>6</v>
      </c>
      <c r="C15" s="30" t="s">
        <v>38</v>
      </c>
      <c r="D15" s="2" t="s">
        <v>39</v>
      </c>
      <c r="E15" s="22">
        <v>100000122806</v>
      </c>
      <c r="F15" s="2">
        <v>900900035</v>
      </c>
      <c r="G15" s="2" t="s">
        <v>7</v>
      </c>
      <c r="H15" s="26">
        <v>44000</v>
      </c>
      <c r="I15" s="60">
        <v>4400</v>
      </c>
      <c r="J15" s="60">
        <v>13320.55</v>
      </c>
    </row>
    <row r="16" spans="1:11" ht="21">
      <c r="A16" s="14">
        <v>11</v>
      </c>
      <c r="B16" s="23" t="s">
        <v>6</v>
      </c>
      <c r="C16" s="31" t="s">
        <v>40</v>
      </c>
      <c r="D16" s="32" t="s">
        <v>39</v>
      </c>
      <c r="E16" s="33">
        <v>100000122807</v>
      </c>
      <c r="F16" s="32">
        <v>900900035</v>
      </c>
      <c r="G16" s="32" t="s">
        <v>7</v>
      </c>
      <c r="H16" s="34">
        <v>29000</v>
      </c>
      <c r="I16" s="60">
        <v>2900</v>
      </c>
      <c r="J16" s="60">
        <v>8779.4500000000007</v>
      </c>
    </row>
    <row r="17" spans="1:11" ht="21">
      <c r="A17" s="22">
        <v>12</v>
      </c>
      <c r="B17" s="35" t="s">
        <v>6</v>
      </c>
      <c r="C17" s="31" t="s">
        <v>49</v>
      </c>
      <c r="D17" s="4" t="s">
        <v>43</v>
      </c>
      <c r="E17" s="33">
        <v>100000147108</v>
      </c>
      <c r="F17" s="4">
        <v>900900035</v>
      </c>
      <c r="G17" s="4" t="s">
        <v>7</v>
      </c>
      <c r="H17" s="36">
        <v>10000</v>
      </c>
      <c r="I17" s="60">
        <v>1000</v>
      </c>
      <c r="J17" s="60">
        <v>4501.37</v>
      </c>
    </row>
    <row r="18" spans="1:11" ht="21">
      <c r="A18" s="14">
        <v>13</v>
      </c>
      <c r="B18" s="37" t="s">
        <v>46</v>
      </c>
      <c r="C18" s="31" t="s">
        <v>48</v>
      </c>
      <c r="D18" s="4" t="s">
        <v>43</v>
      </c>
      <c r="E18" s="33">
        <v>100000147109</v>
      </c>
      <c r="F18" s="4">
        <v>900900035</v>
      </c>
      <c r="G18" s="4" t="s">
        <v>8</v>
      </c>
      <c r="H18" s="36">
        <v>6000</v>
      </c>
      <c r="I18" s="60">
        <v>750</v>
      </c>
      <c r="J18" s="60">
        <v>1876.03</v>
      </c>
    </row>
    <row r="19" spans="1:11" ht="21">
      <c r="A19" s="22">
        <v>14</v>
      </c>
      <c r="B19" s="37" t="s">
        <v>46</v>
      </c>
      <c r="C19" s="31" t="s">
        <v>47</v>
      </c>
      <c r="D19" s="4" t="s">
        <v>43</v>
      </c>
      <c r="E19" s="33">
        <v>100000147110</v>
      </c>
      <c r="F19" s="4">
        <v>900900035</v>
      </c>
      <c r="G19" s="4" t="s">
        <v>8</v>
      </c>
      <c r="H19" s="36">
        <v>10000</v>
      </c>
      <c r="I19" s="60">
        <v>1250</v>
      </c>
      <c r="J19" s="60">
        <v>3126.71</v>
      </c>
    </row>
    <row r="20" spans="1:11" ht="21">
      <c r="A20" s="14">
        <v>15</v>
      </c>
      <c r="B20" s="35" t="s">
        <v>44</v>
      </c>
      <c r="C20" s="31" t="s">
        <v>45</v>
      </c>
      <c r="D20" s="4" t="s">
        <v>43</v>
      </c>
      <c r="E20" s="33">
        <v>100000147111</v>
      </c>
      <c r="F20" s="4">
        <v>900900035</v>
      </c>
      <c r="G20" s="4" t="s">
        <v>9</v>
      </c>
      <c r="H20" s="36">
        <v>6500</v>
      </c>
      <c r="I20" s="60">
        <v>0</v>
      </c>
      <c r="J20" s="60">
        <v>1</v>
      </c>
      <c r="K20" s="64"/>
    </row>
    <row r="21" spans="1:11" ht="21">
      <c r="A21" s="22">
        <v>16</v>
      </c>
      <c r="B21" s="35" t="s">
        <v>41</v>
      </c>
      <c r="C21" s="31" t="s">
        <v>42</v>
      </c>
      <c r="D21" s="4" t="s">
        <v>43</v>
      </c>
      <c r="E21" s="33">
        <v>100000147112</v>
      </c>
      <c r="F21" s="4">
        <v>900900035</v>
      </c>
      <c r="G21" s="4" t="s">
        <v>9</v>
      </c>
      <c r="H21" s="36">
        <v>6300</v>
      </c>
      <c r="I21" s="60">
        <v>0</v>
      </c>
      <c r="J21" s="60">
        <v>1</v>
      </c>
      <c r="K21" s="64"/>
    </row>
    <row r="22" spans="1:11" ht="21">
      <c r="A22" s="14">
        <v>17</v>
      </c>
      <c r="B22" s="35" t="s">
        <v>6</v>
      </c>
      <c r="C22" s="38" t="s">
        <v>50</v>
      </c>
      <c r="D22" s="39" t="s">
        <v>51</v>
      </c>
      <c r="E22" s="40">
        <v>100000154087</v>
      </c>
      <c r="F22" s="39">
        <v>900900035</v>
      </c>
      <c r="G22" s="39" t="s">
        <v>7</v>
      </c>
      <c r="H22" s="41">
        <v>13500</v>
      </c>
      <c r="I22" s="66">
        <v>1350</v>
      </c>
      <c r="J22" s="66">
        <v>6735.21</v>
      </c>
    </row>
    <row r="23" spans="1:11" ht="21">
      <c r="A23" s="42"/>
      <c r="B23" s="43"/>
      <c r="C23" s="44"/>
      <c r="D23" s="45"/>
      <c r="E23" s="46"/>
      <c r="F23" s="45"/>
      <c r="G23" s="47" t="s">
        <v>10</v>
      </c>
      <c r="H23" s="48">
        <f>SUM(H6:H22)</f>
        <v>374170</v>
      </c>
      <c r="I23" s="62">
        <f>SUM(I6:I22)</f>
        <v>32841.050000000003</v>
      </c>
      <c r="J23" s="62">
        <f>SUM(J6:J22)</f>
        <v>92857.73</v>
      </c>
      <c r="K23" s="52"/>
    </row>
    <row r="25" spans="1:11" s="50" customFormat="1" ht="21">
      <c r="B25" s="50" t="s">
        <v>61</v>
      </c>
      <c r="I25" s="67"/>
      <c r="J25" s="67"/>
      <c r="K25" s="53"/>
    </row>
    <row r="26" spans="1:11" s="50" customFormat="1" ht="21">
      <c r="B26" s="50" t="s">
        <v>59</v>
      </c>
      <c r="I26" s="67"/>
      <c r="J26" s="67"/>
    </row>
    <row r="27" spans="1:11" s="50" customFormat="1" ht="21">
      <c r="B27" s="50" t="s">
        <v>60</v>
      </c>
      <c r="I27" s="67"/>
      <c r="J27" s="67"/>
    </row>
    <row r="28" spans="1:11" s="50" customFormat="1" ht="21">
      <c r="B28" s="50" t="s">
        <v>52</v>
      </c>
      <c r="I28" s="67"/>
      <c r="J28" s="67"/>
    </row>
    <row r="29" spans="1:11" s="50" customFormat="1" ht="21">
      <c r="B29" s="50" t="s">
        <v>14</v>
      </c>
      <c r="I29" s="67"/>
      <c r="J29" s="67"/>
    </row>
    <row r="30" spans="1:11" s="50" customFormat="1" ht="21">
      <c r="B30" s="50" t="s">
        <v>15</v>
      </c>
      <c r="C30" s="54" t="s">
        <v>16</v>
      </c>
      <c r="D30" s="55">
        <f>I23</f>
        <v>32841.050000000003</v>
      </c>
      <c r="I30" s="67"/>
      <c r="J30" s="67"/>
    </row>
    <row r="31" spans="1:11" s="50" customFormat="1" ht="21">
      <c r="B31" s="50" t="s">
        <v>17</v>
      </c>
      <c r="C31" s="54" t="s">
        <v>18</v>
      </c>
      <c r="D31" s="55"/>
      <c r="E31" s="61">
        <f>+I23</f>
        <v>32841.050000000003</v>
      </c>
      <c r="I31" s="67"/>
      <c r="J31" s="67"/>
    </row>
  </sheetData>
  <mergeCells count="3">
    <mergeCell ref="A1:I1"/>
    <mergeCell ref="A2:I2"/>
    <mergeCell ref="A3:I3"/>
  </mergeCells>
  <pageMargins left="0.17" right="0.17" top="0.21" bottom="0.17" header="0.3" footer="0.17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354E-1F3B-4711-B613-B9E649CF05F7}">
  <dimension ref="A1:M32"/>
  <sheetViews>
    <sheetView tabSelected="1" topLeftCell="A18" zoomScale="70" zoomScaleNormal="70" workbookViewId="0">
      <selection activeCell="G23" sqref="G23"/>
    </sheetView>
  </sheetViews>
  <sheetFormatPr defaultColWidth="9" defaultRowHeight="21"/>
  <cols>
    <col min="1" max="1" width="6.42578125" style="112" customWidth="1"/>
    <col min="2" max="2" width="19.140625" style="112" customWidth="1"/>
    <col min="3" max="3" width="43.5703125" style="120" customWidth="1"/>
    <col min="4" max="4" width="19.140625" style="112" bestFit="1" customWidth="1"/>
    <col min="5" max="5" width="15.42578125" style="113" bestFit="1" customWidth="1"/>
    <col min="6" max="6" width="12.42578125" style="112" customWidth="1"/>
    <col min="7" max="7" width="9.28515625" style="121" bestFit="1" customWidth="1"/>
    <col min="8" max="8" width="14.140625" style="71" customWidth="1"/>
    <col min="9" max="10" width="13.140625" style="71" bestFit="1" customWidth="1"/>
    <col min="11" max="11" width="13.7109375" style="71" bestFit="1" customWidth="1"/>
    <col min="12" max="12" width="13.140625" style="71" bestFit="1" customWidth="1"/>
    <col min="13" max="13" width="17.7109375" style="71" customWidth="1"/>
    <col min="14" max="16384" width="9" style="71"/>
  </cols>
  <sheetData>
    <row r="1" spans="1:13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>
      <c r="A2" s="131" t="s">
        <v>19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3">
      <c r="A3" s="132" t="s">
        <v>64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3" s="80" customFormat="1" ht="63">
      <c r="A4" s="72" t="s">
        <v>20</v>
      </c>
      <c r="B4" s="73" t="s">
        <v>2</v>
      </c>
      <c r="C4" s="74" t="s">
        <v>3</v>
      </c>
      <c r="D4" s="73" t="s">
        <v>4</v>
      </c>
      <c r="E4" s="75" t="s">
        <v>21</v>
      </c>
      <c r="F4" s="73" t="s">
        <v>22</v>
      </c>
      <c r="G4" s="76" t="s">
        <v>23</v>
      </c>
      <c r="H4" s="77" t="s">
        <v>65</v>
      </c>
      <c r="I4" s="78" t="s">
        <v>66</v>
      </c>
      <c r="J4" s="78" t="s">
        <v>67</v>
      </c>
      <c r="K4" s="79" t="s">
        <v>68</v>
      </c>
      <c r="L4" s="79" t="s">
        <v>69</v>
      </c>
    </row>
    <row r="5" spans="1:13" ht="18.75" customHeight="1">
      <c r="A5" s="81" t="s">
        <v>70</v>
      </c>
      <c r="B5" s="82" t="s">
        <v>6</v>
      </c>
      <c r="C5" s="83" t="s">
        <v>32</v>
      </c>
      <c r="D5" s="84" t="s">
        <v>33</v>
      </c>
      <c r="E5" s="85">
        <v>100000118723</v>
      </c>
      <c r="F5" s="86">
        <v>900900035</v>
      </c>
      <c r="G5" s="87" t="s">
        <v>7</v>
      </c>
      <c r="H5" s="88">
        <v>20000</v>
      </c>
      <c r="I5" s="89">
        <v>14131.4</v>
      </c>
      <c r="J5" s="89">
        <v>5868.6</v>
      </c>
      <c r="K5" s="90">
        <v>2000.04</v>
      </c>
      <c r="L5" s="90">
        <f>J5-K5</f>
        <v>3868.5600000000004</v>
      </c>
      <c r="M5" s="91"/>
    </row>
    <row r="6" spans="1:13" s="99" customFormat="1" ht="21.75" customHeight="1">
      <c r="A6" s="92" t="s">
        <v>71</v>
      </c>
      <c r="B6" s="93" t="s">
        <v>6</v>
      </c>
      <c r="C6" s="94" t="s">
        <v>34</v>
      </c>
      <c r="D6" s="4" t="s">
        <v>33</v>
      </c>
      <c r="E6" s="95">
        <v>100000118724</v>
      </c>
      <c r="F6" s="4">
        <v>900900035</v>
      </c>
      <c r="G6" s="96" t="s">
        <v>7</v>
      </c>
      <c r="H6" s="97">
        <v>38000</v>
      </c>
      <c r="I6" s="3">
        <v>26849.67</v>
      </c>
      <c r="J6" s="3">
        <v>11150.33</v>
      </c>
      <c r="K6" s="98">
        <v>3800.07</v>
      </c>
      <c r="L6" s="98">
        <f>J6-K6</f>
        <v>7350.26</v>
      </c>
      <c r="M6" s="91"/>
    </row>
    <row r="7" spans="1:13" ht="21.75" customHeight="1">
      <c r="A7" s="100" t="s">
        <v>72</v>
      </c>
      <c r="B7" s="101" t="s">
        <v>6</v>
      </c>
      <c r="C7" s="102" t="s">
        <v>35</v>
      </c>
      <c r="D7" s="103" t="s">
        <v>33</v>
      </c>
      <c r="E7" s="104">
        <v>100000118725</v>
      </c>
      <c r="F7" s="32">
        <v>900900035</v>
      </c>
      <c r="G7" s="105" t="s">
        <v>7</v>
      </c>
      <c r="H7" s="106">
        <v>43000</v>
      </c>
      <c r="I7" s="107">
        <v>30382.52</v>
      </c>
      <c r="J7" s="107">
        <v>12617.48</v>
      </c>
      <c r="K7" s="98">
        <v>4300.07</v>
      </c>
      <c r="L7" s="98">
        <f t="shared" ref="L7:L16" si="0">J7-K7</f>
        <v>8317.41</v>
      </c>
      <c r="M7" s="91"/>
    </row>
    <row r="8" spans="1:13" ht="21.75" customHeight="1">
      <c r="A8" s="92" t="s">
        <v>73</v>
      </c>
      <c r="B8" s="101" t="s">
        <v>6</v>
      </c>
      <c r="C8" s="102" t="s">
        <v>36</v>
      </c>
      <c r="D8" s="103" t="s">
        <v>33</v>
      </c>
      <c r="E8" s="104">
        <v>100000118731</v>
      </c>
      <c r="F8" s="32">
        <v>900900035</v>
      </c>
      <c r="G8" s="108" t="s">
        <v>7</v>
      </c>
      <c r="H8" s="106">
        <v>38800</v>
      </c>
      <c r="I8" s="107">
        <v>27414.92</v>
      </c>
      <c r="J8" s="107">
        <v>11385.08</v>
      </c>
      <c r="K8" s="98">
        <v>3880.07</v>
      </c>
      <c r="L8" s="98">
        <f t="shared" si="0"/>
        <v>7505.01</v>
      </c>
      <c r="M8" s="91"/>
    </row>
    <row r="9" spans="1:13" ht="21.75" customHeight="1">
      <c r="A9" s="100" t="s">
        <v>74</v>
      </c>
      <c r="B9" s="101" t="s">
        <v>6</v>
      </c>
      <c r="C9" s="102" t="s">
        <v>37</v>
      </c>
      <c r="D9" s="103" t="s">
        <v>33</v>
      </c>
      <c r="E9" s="104">
        <v>100000118732</v>
      </c>
      <c r="F9" s="32">
        <v>900900035</v>
      </c>
      <c r="G9" s="108" t="s">
        <v>7</v>
      </c>
      <c r="H9" s="106">
        <v>22990</v>
      </c>
      <c r="I9" s="107">
        <v>16244.04</v>
      </c>
      <c r="J9" s="107">
        <v>6745.96</v>
      </c>
      <c r="K9" s="98">
        <v>2299.04</v>
      </c>
      <c r="L9" s="98">
        <f t="shared" si="0"/>
        <v>4446.92</v>
      </c>
      <c r="M9" s="91"/>
    </row>
    <row r="10" spans="1:13" ht="21.75" customHeight="1">
      <c r="A10" s="92" t="s">
        <v>75</v>
      </c>
      <c r="B10" s="101" t="s">
        <v>6</v>
      </c>
      <c r="C10" s="102" t="s">
        <v>37</v>
      </c>
      <c r="D10" s="103" t="s">
        <v>33</v>
      </c>
      <c r="E10" s="104">
        <v>100000118733</v>
      </c>
      <c r="F10" s="32">
        <v>900900035</v>
      </c>
      <c r="G10" s="108" t="s">
        <v>7</v>
      </c>
      <c r="H10" s="106">
        <v>22990</v>
      </c>
      <c r="I10" s="107">
        <v>16244.04</v>
      </c>
      <c r="J10" s="107">
        <v>6745.96</v>
      </c>
      <c r="K10" s="98">
        <v>2299.04</v>
      </c>
      <c r="L10" s="98">
        <f t="shared" si="0"/>
        <v>4446.92</v>
      </c>
      <c r="M10" s="91"/>
    </row>
    <row r="11" spans="1:13" ht="21.75" customHeight="1">
      <c r="A11" s="100" t="s">
        <v>76</v>
      </c>
      <c r="B11" s="101" t="s">
        <v>6</v>
      </c>
      <c r="C11" s="102" t="s">
        <v>38</v>
      </c>
      <c r="D11" s="103" t="s">
        <v>39</v>
      </c>
      <c r="E11" s="104">
        <v>100000122806</v>
      </c>
      <c r="F11" s="32">
        <v>900900035</v>
      </c>
      <c r="G11" s="105" t="s">
        <v>7</v>
      </c>
      <c r="H11" s="106">
        <v>44000</v>
      </c>
      <c r="I11" s="107">
        <v>30679.45</v>
      </c>
      <c r="J11" s="107">
        <v>13320.55</v>
      </c>
      <c r="K11" s="98">
        <v>4400</v>
      </c>
      <c r="L11" s="98">
        <f t="shared" si="0"/>
        <v>8920.5499999999993</v>
      </c>
      <c r="M11" s="91"/>
    </row>
    <row r="12" spans="1:13" ht="21.75" customHeight="1">
      <c r="A12" s="92" t="s">
        <v>77</v>
      </c>
      <c r="B12" s="101" t="s">
        <v>6</v>
      </c>
      <c r="C12" s="102" t="s">
        <v>40</v>
      </c>
      <c r="D12" s="103" t="s">
        <v>39</v>
      </c>
      <c r="E12" s="104">
        <v>100000122807</v>
      </c>
      <c r="F12" s="32">
        <v>900900035</v>
      </c>
      <c r="G12" s="105" t="s">
        <v>7</v>
      </c>
      <c r="H12" s="106">
        <v>29000</v>
      </c>
      <c r="I12" s="107">
        <v>20220.55</v>
      </c>
      <c r="J12" s="107">
        <v>8779.4500000000007</v>
      </c>
      <c r="K12" s="98">
        <v>2900</v>
      </c>
      <c r="L12" s="98">
        <f t="shared" si="0"/>
        <v>5879.4500000000007</v>
      </c>
      <c r="M12" s="91"/>
    </row>
    <row r="13" spans="1:13" ht="21.75" customHeight="1">
      <c r="A13" s="100" t="s">
        <v>78</v>
      </c>
      <c r="B13" s="101" t="s">
        <v>6</v>
      </c>
      <c r="C13" s="102" t="s">
        <v>49</v>
      </c>
      <c r="D13" s="103" t="s">
        <v>43</v>
      </c>
      <c r="E13" s="104">
        <v>100000147108</v>
      </c>
      <c r="F13" s="32">
        <v>900900035</v>
      </c>
      <c r="G13" s="105" t="s">
        <v>7</v>
      </c>
      <c r="H13" s="106">
        <v>10000</v>
      </c>
      <c r="I13" s="107">
        <v>5498.63</v>
      </c>
      <c r="J13" s="107">
        <v>4501.37</v>
      </c>
      <c r="K13" s="98">
        <v>1000</v>
      </c>
      <c r="L13" s="98">
        <f t="shared" si="0"/>
        <v>3501.37</v>
      </c>
      <c r="M13" s="91"/>
    </row>
    <row r="14" spans="1:13" ht="21.75" customHeight="1">
      <c r="A14" s="92" t="s">
        <v>79</v>
      </c>
      <c r="B14" s="101" t="s">
        <v>6</v>
      </c>
      <c r="C14" s="102" t="s">
        <v>50</v>
      </c>
      <c r="D14" s="103" t="s">
        <v>51</v>
      </c>
      <c r="E14" s="104">
        <v>100000154087</v>
      </c>
      <c r="F14" s="32">
        <v>900900035</v>
      </c>
      <c r="G14" s="105" t="s">
        <v>7</v>
      </c>
      <c r="H14" s="106">
        <v>13500</v>
      </c>
      <c r="I14" s="107">
        <v>6764.79</v>
      </c>
      <c r="J14" s="107">
        <v>6735.21</v>
      </c>
      <c r="K14" s="98">
        <v>1350</v>
      </c>
      <c r="L14" s="98">
        <f t="shared" si="0"/>
        <v>5385.21</v>
      </c>
      <c r="M14" s="91"/>
    </row>
    <row r="15" spans="1:13" ht="21.75" customHeight="1">
      <c r="A15" s="100" t="s">
        <v>80</v>
      </c>
      <c r="B15" s="101" t="s">
        <v>46</v>
      </c>
      <c r="C15" s="102" t="s">
        <v>48</v>
      </c>
      <c r="D15" s="103" t="s">
        <v>43</v>
      </c>
      <c r="E15" s="104">
        <v>100000147109</v>
      </c>
      <c r="F15" s="32">
        <v>900900035</v>
      </c>
      <c r="G15" s="105" t="s">
        <v>8</v>
      </c>
      <c r="H15" s="106">
        <v>6000</v>
      </c>
      <c r="I15" s="107">
        <v>4123.97</v>
      </c>
      <c r="J15" s="107">
        <v>1876.03</v>
      </c>
      <c r="K15" s="98">
        <v>750</v>
      </c>
      <c r="L15" s="98">
        <f t="shared" si="0"/>
        <v>1126.03</v>
      </c>
      <c r="M15" s="91"/>
    </row>
    <row r="16" spans="1:13" ht="21.75" customHeight="1">
      <c r="A16" s="92" t="s">
        <v>81</v>
      </c>
      <c r="B16" s="101" t="s">
        <v>46</v>
      </c>
      <c r="C16" s="102" t="s">
        <v>47</v>
      </c>
      <c r="D16" s="103" t="s">
        <v>43</v>
      </c>
      <c r="E16" s="104">
        <v>100000147110</v>
      </c>
      <c r="F16" s="32">
        <v>900900035</v>
      </c>
      <c r="G16" s="105" t="s">
        <v>8</v>
      </c>
      <c r="H16" s="106">
        <v>10000</v>
      </c>
      <c r="I16" s="107">
        <v>6873.29</v>
      </c>
      <c r="J16" s="107">
        <v>3126.71</v>
      </c>
      <c r="K16" s="98">
        <v>1250</v>
      </c>
      <c r="L16" s="98">
        <f t="shared" si="0"/>
        <v>1876.71</v>
      </c>
      <c r="M16" s="91"/>
    </row>
    <row r="17" spans="1:13" ht="21.75" thickBot="1">
      <c r="A17" s="133" t="s">
        <v>10</v>
      </c>
      <c r="B17" s="134"/>
      <c r="C17" s="134"/>
      <c r="D17" s="134"/>
      <c r="E17" s="134"/>
      <c r="F17" s="134"/>
      <c r="G17" s="135"/>
      <c r="H17" s="109">
        <f>SUM(H5:H16)</f>
        <v>298280</v>
      </c>
      <c r="I17" s="109">
        <f>SUM(I5:I16)</f>
        <v>205427.27000000002</v>
      </c>
      <c r="J17" s="109">
        <f>SUM(J5:J16)</f>
        <v>92852.73</v>
      </c>
      <c r="K17" s="110">
        <f>SUM(K5:K16)</f>
        <v>30228.33</v>
      </c>
      <c r="L17" s="111">
        <f>SUM(L5:L16)</f>
        <v>62624.399999999987</v>
      </c>
    </row>
    <row r="18" spans="1:13" ht="21.75" thickTop="1">
      <c r="C18" s="71"/>
      <c r="G18" s="112"/>
      <c r="H18" s="114"/>
      <c r="I18" s="114"/>
      <c r="J18" s="114"/>
    </row>
    <row r="19" spans="1:13">
      <c r="A19" s="136" t="s">
        <v>82</v>
      </c>
      <c r="B19" s="137"/>
      <c r="C19" s="137"/>
      <c r="D19" s="137"/>
      <c r="E19" s="137"/>
      <c r="G19" s="112"/>
      <c r="H19" s="114"/>
      <c r="I19" s="114"/>
      <c r="J19" s="114"/>
    </row>
    <row r="20" spans="1:13">
      <c r="A20" s="138" t="s">
        <v>83</v>
      </c>
      <c r="B20" s="139"/>
      <c r="C20" s="139"/>
      <c r="E20" s="116"/>
      <c r="G20" s="112"/>
      <c r="H20" s="114"/>
      <c r="I20" s="114"/>
      <c r="J20" s="114"/>
    </row>
    <row r="21" spans="1:13">
      <c r="A21" s="136" t="s">
        <v>84</v>
      </c>
      <c r="B21" s="137"/>
      <c r="C21" s="137"/>
      <c r="E21" s="116"/>
      <c r="G21" s="112"/>
      <c r="H21" s="117"/>
      <c r="I21" s="117"/>
      <c r="J21" s="117"/>
    </row>
    <row r="22" spans="1:13">
      <c r="A22" s="136" t="s">
        <v>14</v>
      </c>
      <c r="B22" s="137"/>
      <c r="C22" s="137"/>
      <c r="E22" s="116"/>
      <c r="G22" s="112"/>
      <c r="H22" s="117"/>
      <c r="I22" s="117"/>
      <c r="J22" s="117"/>
    </row>
    <row r="23" spans="1:13">
      <c r="A23" s="136" t="s">
        <v>85</v>
      </c>
      <c r="B23" s="137"/>
      <c r="C23" s="137"/>
      <c r="D23" s="116">
        <f>+K17</f>
        <v>30228.33</v>
      </c>
      <c r="E23" s="116"/>
      <c r="G23" s="112"/>
      <c r="H23" s="117"/>
      <c r="I23" s="117"/>
      <c r="J23" s="117"/>
    </row>
    <row r="24" spans="1:13">
      <c r="A24" s="136" t="s">
        <v>86</v>
      </c>
      <c r="B24" s="137"/>
      <c r="C24" s="137"/>
      <c r="E24" s="116">
        <f>SUM(D23)</f>
        <v>30228.33</v>
      </c>
      <c r="G24" s="112"/>
      <c r="H24" s="117"/>
      <c r="I24" s="117"/>
      <c r="J24" s="117"/>
    </row>
    <row r="25" spans="1:13">
      <c r="B25" s="115" t="s">
        <v>87</v>
      </c>
      <c r="C25" s="71"/>
      <c r="E25" s="116"/>
      <c r="G25" s="112"/>
      <c r="H25" s="117"/>
      <c r="I25" s="117"/>
      <c r="J25" s="117"/>
    </row>
    <row r="26" spans="1:13">
      <c r="B26" s="136"/>
      <c r="C26" s="137"/>
      <c r="D26" s="137"/>
      <c r="E26" s="137"/>
      <c r="F26" s="118"/>
      <c r="G26" s="112"/>
      <c r="H26" s="119"/>
      <c r="I26" s="119"/>
      <c r="J26" s="119"/>
    </row>
    <row r="27" spans="1:13" ht="26.25">
      <c r="C27" s="122" t="s">
        <v>88</v>
      </c>
      <c r="D27" s="123">
        <v>285162.59000000003</v>
      </c>
      <c r="E27" s="124"/>
      <c r="G27" s="112"/>
      <c r="H27" s="117"/>
      <c r="I27" s="117"/>
      <c r="J27" s="117"/>
    </row>
    <row r="28" spans="1:13" s="125" customFormat="1" ht="26.25">
      <c r="A28" s="112"/>
      <c r="B28" s="112"/>
      <c r="C28" s="122" t="s">
        <v>89</v>
      </c>
      <c r="D28" s="123">
        <f>J17</f>
        <v>92852.73</v>
      </c>
      <c r="E28" s="124"/>
      <c r="F28" s="112"/>
      <c r="G28" s="112"/>
      <c r="H28" s="117"/>
      <c r="I28" s="117"/>
      <c r="J28" s="117"/>
    </row>
    <row r="29" spans="1:13" s="125" customFormat="1" ht="26.25">
      <c r="A29" s="112"/>
      <c r="B29" s="112"/>
      <c r="C29" s="126" t="s">
        <v>90</v>
      </c>
      <c r="D29" s="127">
        <f>D27-D28</f>
        <v>192309.86000000004</v>
      </c>
      <c r="E29" s="124"/>
      <c r="F29" s="112"/>
      <c r="G29" s="112"/>
      <c r="H29" s="117"/>
      <c r="I29" s="117"/>
      <c r="J29" s="117"/>
    </row>
    <row r="30" spans="1:13" s="125" customFormat="1" ht="26.25">
      <c r="A30" s="112"/>
      <c r="B30" s="112"/>
      <c r="C30" s="126"/>
      <c r="D30" s="124"/>
      <c r="E30" s="124"/>
      <c r="F30" s="112"/>
      <c r="G30" s="112"/>
      <c r="H30" s="117"/>
      <c r="I30" s="117"/>
      <c r="J30" s="117"/>
    </row>
    <row r="31" spans="1:13" s="125" customFormat="1" ht="26.25">
      <c r="A31" s="112"/>
      <c r="B31" s="112"/>
      <c r="C31" s="126"/>
      <c r="D31" s="124"/>
      <c r="E31" s="124"/>
      <c r="F31" s="112"/>
      <c r="G31" s="112"/>
      <c r="H31" s="117"/>
      <c r="I31" s="117"/>
      <c r="J31" s="117"/>
    </row>
    <row r="32" spans="1:13" ht="32.25" customHeight="1">
      <c r="A32" s="130" t="s">
        <v>91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28"/>
    </row>
  </sheetData>
  <mergeCells count="12">
    <mergeCell ref="A20:C20"/>
    <mergeCell ref="A32:L32"/>
    <mergeCell ref="A1:L1"/>
    <mergeCell ref="A2:L2"/>
    <mergeCell ref="A3:L3"/>
    <mergeCell ref="A17:G17"/>
    <mergeCell ref="A19:E19"/>
    <mergeCell ref="A21:C21"/>
    <mergeCell ref="A22:C22"/>
    <mergeCell ref="A23:C23"/>
    <mergeCell ref="A24:C24"/>
    <mergeCell ref="B26:E26"/>
  </mergeCells>
  <pageMargins left="0.33" right="0.19685039370078741" top="0.19685039370078741" bottom="0.19685039370078741" header="0.51181102362204722" footer="0.1574803149606299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ปี2564</vt:lpstr>
      <vt:lpstr>ปี2565</vt:lpstr>
      <vt:lpstr>ปี2566</vt:lpstr>
      <vt:lpstr>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dnp</cp:lastModifiedBy>
  <cp:lastPrinted>2024-10-03T06:27:43Z</cp:lastPrinted>
  <dcterms:created xsi:type="dcterms:W3CDTF">2021-10-08T03:31:13Z</dcterms:created>
  <dcterms:modified xsi:type="dcterms:W3CDTF">2024-10-03T10:31:34Z</dcterms:modified>
</cp:coreProperties>
</file>