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G:\รายได้รอรับรู้ 2567\รายได้รอรับรู้ 2567\"/>
    </mc:Choice>
  </mc:AlternateContent>
  <xr:revisionPtr revIDLastSave="0" documentId="13_ncr:1_{E0DDD573-F7C1-4E1C-A0F7-9D7FCD5713FA}" xr6:coauthVersionLast="47" xr6:coauthVersionMax="47" xr10:uidLastSave="{00000000-0000-0000-0000-000000000000}"/>
  <bookViews>
    <workbookView xWindow="-120" yWindow="-120" windowWidth="19440" windowHeight="11640" firstSheet="1" activeTab="2" xr2:uid="{00000000-000D-0000-FFFF-FFFF00000000}"/>
  </bookViews>
  <sheets>
    <sheet name="รายงานทะเบียนคุมลำปาง 65" sheetId="33" state="hidden" r:id="rId1"/>
    <sheet name="สาขาลำปาง ปี 2566 " sheetId="34" r:id="rId2"/>
    <sheet name="2567" sheetId="35" r:id="rId3"/>
  </sheets>
  <definedNames>
    <definedName name="_xlnm._FilterDatabase" localSheetId="2" hidden="1">'2567'!$E$1:$E$23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2" i="35" l="1"/>
  <c r="D21" i="35"/>
  <c r="K10" i="35" l="1"/>
  <c r="D16" i="35" s="1"/>
  <c r="E17" i="35" s="1"/>
  <c r="J10" i="35"/>
  <c r="I10" i="35"/>
  <c r="H10" i="35"/>
  <c r="L9" i="35"/>
  <c r="L8" i="35"/>
  <c r="L7" i="35"/>
  <c r="L6" i="35"/>
  <c r="L5" i="35"/>
  <c r="L10" i="35" l="1"/>
  <c r="J14" i="34"/>
  <c r="D20" i="34" s="1"/>
  <c r="I14" i="34"/>
  <c r="H14" i="34"/>
  <c r="E21" i="34" l="1"/>
  <c r="I14" i="33"/>
  <c r="D20" i="33" s="1"/>
  <c r="E21" i="33" s="1"/>
  <c r="H14" i="33"/>
</calcChain>
</file>

<file path=xl/sharedStrings.xml><?xml version="1.0" encoding="utf-8"?>
<sst xmlns="http://schemas.openxmlformats.org/spreadsheetml/2006/main" count="167" uniqueCount="66">
  <si>
    <t>ทะเบียนคุมสินทรัพย์รับบริจาคในระบบ GFMIS</t>
  </si>
  <si>
    <t>ลำดับที่</t>
  </si>
  <si>
    <t>ประเภทครุภัณฑ์</t>
  </si>
  <si>
    <t>รายการ</t>
  </si>
  <si>
    <t>ว.ด.ป.ได้มา</t>
  </si>
  <si>
    <t>รหัสสินทรัพย์รายตัว(GFMIS)</t>
  </si>
  <si>
    <t>ศูนย์ต้นทุน (GFMIS)</t>
  </si>
  <si>
    <t>อายุการใช้งาน(ปี)</t>
  </si>
  <si>
    <t>มูลค่ารับบริจาค</t>
  </si>
  <si>
    <t>1</t>
  </si>
  <si>
    <t>2</t>
  </si>
  <si>
    <t>3</t>
  </si>
  <si>
    <t xml:space="preserve">ดำเนินการปรับปรุงรายการบัญชีรายได้รอการรับรู้(2213010101)ด้วยคำสั่งงาน ZGL_JV </t>
  </si>
  <si>
    <t>รหัสงบประมาณ : 09009</t>
  </si>
  <si>
    <t>เดบิต(40)</t>
  </si>
  <si>
    <t>2213010101  รายได้รอการรับรู้</t>
  </si>
  <si>
    <t>เครดิต(50)</t>
  </si>
  <si>
    <t>4302030101  รายได้จากการบริจาค</t>
  </si>
  <si>
    <t>ปรับปรุงรายได้รอการรับรู้ของสินทรัพย์รับบริจาค</t>
  </si>
  <si>
    <t>ครุภัณฑ์สำนักงาน</t>
  </si>
  <si>
    <t>สำนักบริหารพื้นที่อนุรักษ์ที่ 13 สาขาลำปาง</t>
  </si>
  <si>
    <t>13.09.2018</t>
  </si>
  <si>
    <t>เครื่องปรับอากาศ แบบติดผนัง ยี่ห้อ SAIJO DENKI</t>
  </si>
  <si>
    <t>เครื่องปรับอากาศ แบบติดผนัง ยี่ห้อ EMINENT</t>
  </si>
  <si>
    <t>009/000</t>
  </si>
  <si>
    <t>17.12.2018</t>
  </si>
  <si>
    <t>เครื่องตัดหญ้าสะพายไหล่พร้อมอุปกรณ์ยี่ห้อฮอนด้า</t>
  </si>
  <si>
    <t>008/000</t>
  </si>
  <si>
    <t>004/000</t>
  </si>
  <si>
    <t>4</t>
  </si>
  <si>
    <t>5</t>
  </si>
  <si>
    <t>03.02.2020</t>
  </si>
  <si>
    <t>ครุภัณฑ์การเกษตร</t>
  </si>
  <si>
    <t>6</t>
  </si>
  <si>
    <t>ครุภัณฑ์สำรวจ</t>
  </si>
  <si>
    <t>อากาศยานไร้คนขับ (Drone)ยี่ห้อ DJI รุ่น MAVIC</t>
  </si>
  <si>
    <t>7</t>
  </si>
  <si>
    <t>ครุภัณฑ์ยานพาหนะและขนส่ง</t>
  </si>
  <si>
    <t>รถจักรยานยนต์ยี่ห้อคาวาซากิ รุ่น KLX150GJF</t>
  </si>
  <si>
    <t>ณ 30 กันยายน 2565</t>
  </si>
  <si>
    <t>ค่าเสื่อมปี65ที่ต้องปรับปรุง(19)</t>
  </si>
  <si>
    <t>วันที่เอกสาร และ วันผ่านรายการ : 30.09.2022</t>
  </si>
  <si>
    <t>รหัสแหล่งของเงิน : 6531000 , รหัสกิจกรรมหลัก : P5200</t>
  </si>
  <si>
    <t>รหัสแหล่งของเงิน : 6631000 , รหัสกิจกรรมหลัก : P5200</t>
  </si>
  <si>
    <t>ค่าเสื่อมปี66   ที่ต้องปรับปรุง</t>
  </si>
  <si>
    <t>งวดสุดท้าย</t>
  </si>
  <si>
    <t>วันที่เอกสาร และ วันผ่านรายการ : 30.09.2023</t>
  </si>
  <si>
    <t>ณ 30 กันยายน 2566</t>
  </si>
  <si>
    <t>ทะเบียนคุมสินทรัพย์รับบริจาค</t>
  </si>
  <si>
    <t>ณ 30  กันยายน 2567</t>
  </si>
  <si>
    <t>มูลค่า
รับบริจาค</t>
  </si>
  <si>
    <t>ค่าเสื่อมสะสม</t>
  </si>
  <si>
    <t>มูลค่าคงเหลือ
ตามบัญชี
ณ 30 ก.ย.66</t>
  </si>
  <si>
    <t>ค่าเสื่อมปี 67 ที่ต้องปรับปรุง</t>
  </si>
  <si>
    <t>มูลค่าคงเหลือ
ตามบัญชี 
ณ 30 ก.ย.67</t>
  </si>
  <si>
    <t>รวม</t>
  </si>
  <si>
    <t>ดำเนินการปรับปรุงรายการบัญชีรายได้รอรับรู้(2213010101) ด้วยคำสั่งงาน (บช.01)</t>
  </si>
  <si>
    <t>วันที่เอกสาร และวันผ่านรายการ : 30.09.2024</t>
  </si>
  <si>
    <t>รหัสแหล่งของเงิน : 6631000 , รหัสกิจกรรมหลัก : P3000</t>
  </si>
  <si>
    <t xml:space="preserve">เดบิต (40)  2213010101 รายได้รอการรับรู้  </t>
  </si>
  <si>
    <t xml:space="preserve">เครดิต (50) 4302030101 รายได้จากการรับบริจาค  </t>
  </si>
  <si>
    <t>(ปรับปรุงสินทรัพย์รับบริจาคจากการคำนวนค่าเสื่อมประจำปี 2567)</t>
  </si>
  <si>
    <t>รายได้รอรับรู้ ณ 30 ก.ย.67</t>
  </si>
  <si>
    <t>สินทรัพย์รับบริจาค ณ 30 ก.ย.66</t>
  </si>
  <si>
    <t>ยอดเงิน ณ 30 ก.ย.67</t>
  </si>
  <si>
    <t>**จำนวนเงินต้องตรงกับทะเบียนคุมจำนวนเงินที่เหลืออยู่ หากไม่มีทะเบียนคุมให้จัดทำกระดาษทำการรายได้รอรับรู้ เพื่อเป็นหลักฐานให้กรมตรวจสอบต่อไป**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</si>
</sst>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.0"/>
  </numFmts>
  <fonts count="23">
    <font>
      <sz val="10"/>
      <name val="Arial"/>
      <family val="2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0"/>
      <name val="Arial"/>
      <family val="2"/>
    </font>
    <font>
      <b/>
      <sz val="14"/>
      <name val="TH SarabunPSK"/>
      <family val="2"/>
    </font>
    <font>
      <sz val="14"/>
      <name val="TH SarabunPSK"/>
      <family val="2"/>
    </font>
    <font>
      <b/>
      <sz val="14"/>
      <color theme="3" tint="-0.499984740745262"/>
      <name val="TH SarabunPSK"/>
      <family val="2"/>
    </font>
    <font>
      <sz val="14"/>
      <color theme="3" tint="-0.499984740745262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sz val="11"/>
      <color indexed="8"/>
      <name val="Tahoma"/>
      <family val="2"/>
      <charset val="222"/>
    </font>
    <font>
      <sz val="16"/>
      <color theme="1"/>
      <name val="TH SarabunPSK"/>
      <family val="2"/>
    </font>
    <font>
      <sz val="16"/>
      <color indexed="8"/>
      <name val="TH SarabunPSK"/>
      <family val="2"/>
    </font>
    <font>
      <sz val="16"/>
      <color indexed="10"/>
      <name val="TH SarabunPSK"/>
      <family val="2"/>
    </font>
    <font>
      <sz val="20"/>
      <name val="TH SarabunPSK"/>
      <family val="2"/>
    </font>
    <font>
      <b/>
      <sz val="20"/>
      <name val="TH SarabunPSK"/>
      <family val="2"/>
    </font>
    <font>
      <b/>
      <sz val="23"/>
      <color rgb="FFFF0000"/>
      <name val="TH SarabunPSK"/>
      <family val="2"/>
    </font>
    <font>
      <b/>
      <sz val="25"/>
      <color rgb="FFFF0000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11">
    <xf numFmtId="0" fontId="0" fillId="0" borderId="0"/>
    <xf numFmtId="43" fontId="8" fillId="0" borderId="0" applyFont="0" applyFill="0" applyBorder="0" applyAlignment="0" applyProtection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</cellStyleXfs>
  <cellXfs count="133">
    <xf numFmtId="0" fontId="0" fillId="0" borderId="0" xfId="0"/>
    <xf numFmtId="0" fontId="10" fillId="0" borderId="0" xfId="0" applyFont="1"/>
    <xf numFmtId="49" fontId="9" fillId="0" borderId="1" xfId="0" applyNumberFormat="1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center" wrapText="1"/>
    </xf>
    <xf numFmtId="49" fontId="9" fillId="0" borderId="1" xfId="0" applyNumberFormat="1" applyFont="1" applyBorder="1" applyAlignment="1">
      <alignment horizontal="center" wrapText="1"/>
    </xf>
    <xf numFmtId="164" fontId="9" fillId="0" borderId="1" xfId="0" applyNumberFormat="1" applyFont="1" applyBorder="1" applyAlignment="1">
      <alignment horizontal="center" wrapText="1"/>
    </xf>
    <xf numFmtId="43" fontId="9" fillId="0" borderId="1" xfId="1" applyFont="1" applyFill="1" applyBorder="1" applyAlignment="1">
      <alignment horizontal="center" vertical="center" wrapText="1"/>
    </xf>
    <xf numFmtId="0" fontId="9" fillId="0" borderId="0" xfId="0" applyFont="1"/>
    <xf numFmtId="49" fontId="9" fillId="0" borderId="2" xfId="0" applyNumberFormat="1" applyFont="1" applyBorder="1" applyAlignment="1">
      <alignment vertical="center" wrapText="1"/>
    </xf>
    <xf numFmtId="0" fontId="9" fillId="0" borderId="2" xfId="0" applyFont="1" applyBorder="1" applyAlignment="1">
      <alignment horizontal="center" vertical="center" wrapText="1"/>
    </xf>
    <xf numFmtId="1" fontId="9" fillId="0" borderId="2" xfId="0" applyNumberFormat="1" applyFont="1" applyBorder="1" applyAlignment="1">
      <alignment horizontal="center" wrapText="1"/>
    </xf>
    <xf numFmtId="49" fontId="9" fillId="0" borderId="2" xfId="0" applyNumberFormat="1" applyFont="1" applyBorder="1" applyAlignment="1">
      <alignment horizontal="center" wrapText="1"/>
    </xf>
    <xf numFmtId="164" fontId="9" fillId="0" borderId="2" xfId="0" applyNumberFormat="1" applyFont="1" applyBorder="1" applyAlignment="1">
      <alignment horizontal="center" wrapText="1"/>
    </xf>
    <xf numFmtId="43" fontId="9" fillId="0" borderId="2" xfId="1" applyFont="1" applyFill="1" applyBorder="1" applyAlignment="1">
      <alignment horizontal="center" vertical="center" wrapText="1"/>
    </xf>
    <xf numFmtId="49" fontId="10" fillId="0" borderId="3" xfId="0" applyNumberFormat="1" applyFont="1" applyBorder="1" applyAlignment="1">
      <alignment horizontal="center"/>
    </xf>
    <xf numFmtId="0" fontId="10" fillId="0" borderId="3" xfId="0" applyFont="1" applyBorder="1"/>
    <xf numFmtId="0" fontId="10" fillId="0" borderId="3" xfId="0" applyFont="1" applyBorder="1" applyAlignment="1">
      <alignment horizontal="center"/>
    </xf>
    <xf numFmtId="1" fontId="10" fillId="0" borderId="3" xfId="0" applyNumberFormat="1" applyFont="1" applyBorder="1"/>
    <xf numFmtId="4" fontId="10" fillId="0" borderId="3" xfId="0" applyNumberFormat="1" applyFont="1" applyBorder="1"/>
    <xf numFmtId="49" fontId="10" fillId="0" borderId="0" xfId="0" applyNumberFormat="1" applyFont="1"/>
    <xf numFmtId="0" fontId="10" fillId="0" borderId="0" xfId="0" applyFont="1" applyAlignment="1">
      <alignment horizontal="center"/>
    </xf>
    <xf numFmtId="1" fontId="10" fillId="0" borderId="0" xfId="0" applyNumberFormat="1" applyFont="1"/>
    <xf numFmtId="49" fontId="10" fillId="0" borderId="0" xfId="0" applyNumberFormat="1" applyFont="1" applyAlignment="1">
      <alignment horizontal="center"/>
    </xf>
    <xf numFmtId="43" fontId="10" fillId="0" borderId="0" xfId="1" applyFont="1" applyFill="1" applyBorder="1"/>
    <xf numFmtId="0" fontId="10" fillId="0" borderId="0" xfId="0" applyFont="1" applyAlignment="1">
      <alignment wrapText="1"/>
    </xf>
    <xf numFmtId="164" fontId="10" fillId="0" borderId="0" xfId="0" applyNumberFormat="1" applyFont="1" applyAlignment="1">
      <alignment horizontal="center"/>
    </xf>
    <xf numFmtId="0" fontId="11" fillId="0" borderId="0" xfId="0" applyFont="1"/>
    <xf numFmtId="0" fontId="12" fillId="0" borderId="0" xfId="0" applyFont="1"/>
    <xf numFmtId="0" fontId="12" fillId="0" borderId="0" xfId="0" applyFont="1" applyAlignment="1">
      <alignment horizontal="center"/>
    </xf>
    <xf numFmtId="1" fontId="12" fillId="0" borderId="0" xfId="0" applyNumberFormat="1" applyFont="1"/>
    <xf numFmtId="49" fontId="12" fillId="0" borderId="0" xfId="0" applyNumberFormat="1" applyFont="1" applyAlignment="1">
      <alignment horizontal="center"/>
    </xf>
    <xf numFmtId="43" fontId="12" fillId="0" borderId="0" xfId="1" applyFont="1" applyFill="1" applyBorder="1"/>
    <xf numFmtId="4" fontId="12" fillId="0" borderId="0" xfId="0" applyNumberFormat="1" applyFont="1" applyAlignment="1">
      <alignment horizontal="center"/>
    </xf>
    <xf numFmtId="43" fontId="9" fillId="0" borderId="5" xfId="1" applyFont="1" applyFill="1" applyBorder="1"/>
    <xf numFmtId="4" fontId="10" fillId="0" borderId="4" xfId="0" applyNumberFormat="1" applyFont="1" applyBorder="1"/>
    <xf numFmtId="43" fontId="9" fillId="0" borderId="6" xfId="1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0" fontId="10" fillId="0" borderId="7" xfId="0" applyFont="1" applyBorder="1"/>
    <xf numFmtId="0" fontId="10" fillId="0" borderId="7" xfId="0" applyFont="1" applyBorder="1" applyAlignment="1">
      <alignment horizontal="center" vertical="center"/>
    </xf>
    <xf numFmtId="4" fontId="10" fillId="0" borderId="7" xfId="0" applyNumberFormat="1" applyFont="1" applyBorder="1"/>
    <xf numFmtId="0" fontId="9" fillId="0" borderId="0" xfId="0" applyFont="1" applyAlignment="1">
      <alignment horizontal="center"/>
    </xf>
    <xf numFmtId="43" fontId="10" fillId="0" borderId="3" xfId="1" applyFont="1" applyFill="1" applyBorder="1"/>
    <xf numFmtId="0" fontId="9" fillId="0" borderId="8" xfId="0" applyFont="1" applyBorder="1"/>
    <xf numFmtId="0" fontId="10" fillId="0" borderId="9" xfId="0" applyFont="1" applyBorder="1"/>
    <xf numFmtId="0" fontId="14" fillId="0" borderId="0" xfId="8" applyFont="1"/>
    <xf numFmtId="0" fontId="13" fillId="0" borderId="11" xfId="8" applyFont="1" applyBorder="1" applyAlignment="1">
      <alignment horizontal="center" vertical="center" wrapText="1"/>
    </xf>
    <xf numFmtId="0" fontId="13" fillId="0" borderId="1" xfId="8" applyFont="1" applyBorder="1" applyAlignment="1">
      <alignment horizontal="center" vertical="center" wrapText="1"/>
    </xf>
    <xf numFmtId="0" fontId="13" fillId="0" borderId="12" xfId="8" applyFont="1" applyBorder="1" applyAlignment="1">
      <alignment horizontal="center" vertical="center" wrapText="1"/>
    </xf>
    <xf numFmtId="1" fontId="13" fillId="0" borderId="12" xfId="8" applyNumberFormat="1" applyFont="1" applyBorder="1" applyAlignment="1">
      <alignment horizontal="center" vertical="center" wrapText="1"/>
    </xf>
    <xf numFmtId="164" fontId="13" fillId="0" borderId="13" xfId="8" applyNumberFormat="1" applyFont="1" applyBorder="1" applyAlignment="1">
      <alignment horizontal="center" vertical="center" wrapText="1"/>
    </xf>
    <xf numFmtId="43" fontId="13" fillId="0" borderId="12" xfId="9" applyFont="1" applyFill="1" applyBorder="1" applyAlignment="1">
      <alignment horizontal="center" vertical="center" wrapText="1"/>
    </xf>
    <xf numFmtId="43" fontId="13" fillId="0" borderId="1" xfId="9" applyFont="1" applyFill="1" applyBorder="1" applyAlignment="1">
      <alignment horizontal="center" vertical="center" wrapText="1"/>
    </xf>
    <xf numFmtId="43" fontId="13" fillId="0" borderId="1" xfId="9" applyFont="1" applyFill="1" applyBorder="1" applyAlignment="1">
      <alignment horizontal="center" vertical="center" wrapText="1" shrinkToFit="1"/>
    </xf>
    <xf numFmtId="0" fontId="13" fillId="0" borderId="0" xfId="8" applyFont="1"/>
    <xf numFmtId="0" fontId="14" fillId="0" borderId="14" xfId="8" quotePrefix="1" applyFont="1" applyBorder="1" applyAlignment="1">
      <alignment horizontal="center"/>
    </xf>
    <xf numFmtId="0" fontId="14" fillId="0" borderId="7" xfId="8" applyFont="1" applyBorder="1" applyAlignment="1">
      <alignment horizontal="left" vertical="center" wrapText="1"/>
    </xf>
    <xf numFmtId="0" fontId="14" fillId="0" borderId="15" xfId="8" applyFont="1" applyBorder="1" applyAlignment="1">
      <alignment horizontal="left" vertical="center" wrapText="1"/>
    </xf>
    <xf numFmtId="0" fontId="14" fillId="0" borderId="7" xfId="8" applyFont="1" applyBorder="1" applyAlignment="1">
      <alignment horizontal="center" vertical="center" wrapText="1"/>
    </xf>
    <xf numFmtId="1" fontId="14" fillId="0" borderId="15" xfId="8" applyNumberFormat="1" applyFont="1" applyBorder="1" applyAlignment="1">
      <alignment horizontal="right" wrapText="1"/>
    </xf>
    <xf numFmtId="0" fontId="14" fillId="0" borderId="7" xfId="8" applyFont="1" applyBorder="1" applyAlignment="1">
      <alignment horizontal="center"/>
    </xf>
    <xf numFmtId="0" fontId="14" fillId="0" borderId="6" xfId="8" applyFont="1" applyBorder="1" applyAlignment="1">
      <alignment horizontal="center"/>
    </xf>
    <xf numFmtId="43" fontId="14" fillId="0" borderId="15" xfId="9" applyFont="1" applyFill="1" applyBorder="1" applyAlignment="1">
      <alignment horizontal="center" vertical="center" wrapText="1"/>
    </xf>
    <xf numFmtId="43" fontId="14" fillId="0" borderId="7" xfId="9" applyFont="1" applyFill="1" applyBorder="1" applyAlignment="1">
      <alignment horizontal="center" vertical="center" wrapText="1"/>
    </xf>
    <xf numFmtId="43" fontId="14" fillId="0" borderId="7" xfId="9" applyFont="1" applyFill="1" applyBorder="1"/>
    <xf numFmtId="43" fontId="14" fillId="0" borderId="0" xfId="8" applyNumberFormat="1" applyFont="1"/>
    <xf numFmtId="0" fontId="16" fillId="0" borderId="16" xfId="8" quotePrefix="1" applyFont="1" applyBorder="1" applyAlignment="1">
      <alignment horizontal="center"/>
    </xf>
    <xf numFmtId="0" fontId="16" fillId="0" borderId="3" xfId="8" applyFont="1" applyBorder="1" applyAlignment="1">
      <alignment horizontal="left" vertical="center" wrapText="1"/>
    </xf>
    <xf numFmtId="0" fontId="16" fillId="0" borderId="17" xfId="8" applyFont="1" applyBorder="1"/>
    <xf numFmtId="0" fontId="16" fillId="0" borderId="3" xfId="8" applyFont="1" applyBorder="1" applyAlignment="1">
      <alignment horizontal="center"/>
    </xf>
    <xf numFmtId="1" fontId="16" fillId="0" borderId="17" xfId="8" applyNumberFormat="1" applyFont="1" applyBorder="1"/>
    <xf numFmtId="0" fontId="16" fillId="0" borderId="4" xfId="8" applyFont="1" applyBorder="1" applyAlignment="1">
      <alignment horizontal="center"/>
    </xf>
    <xf numFmtId="4" fontId="16" fillId="0" borderId="17" xfId="8" applyNumberFormat="1" applyFont="1" applyBorder="1"/>
    <xf numFmtId="4" fontId="16" fillId="0" borderId="3" xfId="8" applyNumberFormat="1" applyFont="1" applyBorder="1"/>
    <xf numFmtId="43" fontId="14" fillId="0" borderId="3" xfId="9" applyFont="1" applyFill="1" applyBorder="1"/>
    <xf numFmtId="0" fontId="16" fillId="0" borderId="0" xfId="8" applyFont="1"/>
    <xf numFmtId="0" fontId="14" fillId="0" borderId="16" xfId="8" quotePrefix="1" applyFont="1" applyBorder="1" applyAlignment="1">
      <alignment horizontal="center"/>
    </xf>
    <xf numFmtId="0" fontId="14" fillId="0" borderId="3" xfId="8" applyFont="1" applyBorder="1" applyAlignment="1">
      <alignment horizontal="left" vertical="center" wrapText="1"/>
    </xf>
    <xf numFmtId="0" fontId="17" fillId="0" borderId="17" xfId="8" applyFont="1" applyBorder="1"/>
    <xf numFmtId="0" fontId="17" fillId="0" borderId="3" xfId="8" applyFont="1" applyBorder="1" applyAlignment="1">
      <alignment horizontal="center"/>
    </xf>
    <xf numFmtId="1" fontId="17" fillId="0" borderId="17" xfId="8" applyNumberFormat="1" applyFont="1" applyBorder="1"/>
    <xf numFmtId="0" fontId="14" fillId="0" borderId="3" xfId="8" applyFont="1" applyBorder="1" applyAlignment="1">
      <alignment horizontal="center"/>
    </xf>
    <xf numFmtId="0" fontId="17" fillId="0" borderId="4" xfId="8" applyFont="1" applyBorder="1" applyAlignment="1">
      <alignment horizontal="center"/>
    </xf>
    <xf numFmtId="4" fontId="17" fillId="0" borderId="17" xfId="8" applyNumberFormat="1" applyFont="1" applyBorder="1"/>
    <xf numFmtId="4" fontId="17" fillId="0" borderId="3" xfId="8" applyNumberFormat="1" applyFont="1" applyBorder="1"/>
    <xf numFmtId="0" fontId="14" fillId="0" borderId="4" xfId="8" applyFont="1" applyBorder="1" applyAlignment="1">
      <alignment horizontal="center"/>
    </xf>
    <xf numFmtId="0" fontId="14" fillId="0" borderId="9" xfId="8" applyFont="1" applyBorder="1" applyAlignment="1">
      <alignment horizontal="center"/>
    </xf>
    <xf numFmtId="43" fontId="14" fillId="0" borderId="9" xfId="9" applyFont="1" applyFill="1" applyBorder="1"/>
    <xf numFmtId="43" fontId="14" fillId="0" borderId="23" xfId="9" applyFont="1" applyFill="1" applyBorder="1"/>
    <xf numFmtId="43" fontId="14" fillId="2" borderId="23" xfId="9" applyFont="1" applyFill="1" applyBorder="1"/>
    <xf numFmtId="0" fontId="14" fillId="0" borderId="0" xfId="8" applyFont="1" applyAlignment="1">
      <alignment horizontal="center"/>
    </xf>
    <xf numFmtId="1" fontId="14" fillId="0" borderId="0" xfId="8" applyNumberFormat="1" applyFont="1" applyAlignment="1">
      <alignment horizontal="center"/>
    </xf>
    <xf numFmtId="4" fontId="18" fillId="0" borderId="0" xfId="8" applyNumberFormat="1" applyFont="1"/>
    <xf numFmtId="0" fontId="14" fillId="0" borderId="0" xfId="8" applyFont="1" applyAlignment="1">
      <alignment horizontal="left"/>
    </xf>
    <xf numFmtId="43" fontId="14" fillId="0" borderId="0" xfId="9" applyFont="1" applyFill="1" applyBorder="1" applyAlignment="1">
      <alignment horizontal="center"/>
    </xf>
    <xf numFmtId="4" fontId="14" fillId="0" borderId="0" xfId="8" applyNumberFormat="1" applyFont="1"/>
    <xf numFmtId="1" fontId="17" fillId="0" borderId="0" xfId="8" applyNumberFormat="1" applyFont="1"/>
    <xf numFmtId="0" fontId="17" fillId="0" borderId="0" xfId="8" applyFont="1" applyAlignment="1">
      <alignment horizontal="center"/>
    </xf>
    <xf numFmtId="0" fontId="14" fillId="0" borderId="0" xfId="8" applyFont="1" applyAlignment="1">
      <alignment wrapText="1"/>
    </xf>
    <xf numFmtId="164" fontId="14" fillId="0" borderId="0" xfId="8" applyNumberFormat="1" applyFont="1" applyAlignment="1">
      <alignment horizontal="center"/>
    </xf>
    <xf numFmtId="43" fontId="14" fillId="0" borderId="24" xfId="9" applyFont="1" applyFill="1" applyBorder="1"/>
    <xf numFmtId="0" fontId="14" fillId="0" borderId="20" xfId="8" quotePrefix="1" applyFont="1" applyBorder="1" applyAlignment="1">
      <alignment horizontal="center"/>
    </xf>
    <xf numFmtId="0" fontId="14" fillId="0" borderId="9" xfId="8" applyFont="1" applyBorder="1" applyAlignment="1">
      <alignment horizontal="left" vertical="center" wrapText="1"/>
    </xf>
    <xf numFmtId="0" fontId="17" fillId="0" borderId="18" xfId="8" applyFont="1" applyBorder="1"/>
    <xf numFmtId="0" fontId="17" fillId="0" borderId="9" xfId="8" applyFont="1" applyBorder="1" applyAlignment="1">
      <alignment horizontal="center"/>
    </xf>
    <xf numFmtId="1" fontId="17" fillId="0" borderId="18" xfId="8" applyNumberFormat="1" applyFont="1" applyBorder="1"/>
    <xf numFmtId="0" fontId="14" fillId="0" borderId="19" xfId="8" applyFont="1" applyBorder="1" applyAlignment="1">
      <alignment horizontal="center"/>
    </xf>
    <xf numFmtId="4" fontId="17" fillId="0" borderId="18" xfId="8" applyNumberFormat="1" applyFont="1" applyBorder="1"/>
    <xf numFmtId="4" fontId="17" fillId="0" borderId="9" xfId="8" applyNumberFormat="1" applyFont="1" applyBorder="1"/>
    <xf numFmtId="0" fontId="14" fillId="0" borderId="0" xfId="0" applyFont="1" applyAlignment="1">
      <alignment horizontal="center"/>
    </xf>
    <xf numFmtId="0" fontId="19" fillId="0" borderId="0" xfId="0" applyFont="1" applyAlignment="1">
      <alignment horizontal="right"/>
    </xf>
    <xf numFmtId="43" fontId="19" fillId="0" borderId="0" xfId="0" applyNumberFormat="1" applyFont="1" applyAlignment="1">
      <alignment horizontal="center"/>
    </xf>
    <xf numFmtId="43" fontId="14" fillId="0" borderId="0" xfId="10" applyFont="1" applyFill="1" applyBorder="1" applyAlignment="1">
      <alignment horizontal="center"/>
    </xf>
    <xf numFmtId="4" fontId="14" fillId="0" borderId="0" xfId="0" applyNumberFormat="1" applyFont="1"/>
    <xf numFmtId="0" fontId="14" fillId="0" borderId="0" xfId="0" applyFont="1"/>
    <xf numFmtId="43" fontId="14" fillId="0" borderId="0" xfId="10" applyFont="1" applyFill="1" applyBorder="1"/>
    <xf numFmtId="0" fontId="20" fillId="0" borderId="0" xfId="0" applyFont="1" applyAlignment="1">
      <alignment horizontal="right"/>
    </xf>
    <xf numFmtId="43" fontId="20" fillId="2" borderId="0" xfId="0" applyNumberFormat="1" applyFont="1" applyFill="1" applyAlignment="1">
      <alignment horizontal="center"/>
    </xf>
    <xf numFmtId="0" fontId="22" fillId="0" borderId="0" xfId="0" applyFont="1" applyAlignment="1">
      <alignment wrapText="1"/>
    </xf>
    <xf numFmtId="0" fontId="9" fillId="0" borderId="0" xfId="0" applyFont="1" applyAlignment="1">
      <alignment horizontal="center"/>
    </xf>
    <xf numFmtId="0" fontId="21" fillId="0" borderId="0" xfId="0" applyFont="1" applyAlignment="1">
      <alignment horizontal="center" wrapText="1"/>
    </xf>
    <xf numFmtId="0" fontId="13" fillId="0" borderId="0" xfId="8" applyFont="1" applyAlignment="1">
      <alignment horizontal="center"/>
    </xf>
    <xf numFmtId="0" fontId="13" fillId="0" borderId="10" xfId="8" applyFont="1" applyBorder="1" applyAlignment="1">
      <alignment horizontal="center"/>
    </xf>
    <xf numFmtId="0" fontId="14" fillId="0" borderId="21" xfId="8" applyFont="1" applyBorder="1" applyAlignment="1">
      <alignment horizontal="center"/>
    </xf>
    <xf numFmtId="0" fontId="14" fillId="0" borderId="10" xfId="8" applyFont="1" applyBorder="1" applyAlignment="1">
      <alignment horizontal="center"/>
    </xf>
    <xf numFmtId="0" fontId="14" fillId="0" borderId="22" xfId="8" applyFont="1" applyBorder="1" applyAlignment="1">
      <alignment horizontal="center"/>
    </xf>
    <xf numFmtId="0" fontId="14" fillId="0" borderId="0" xfId="8" applyFont="1" applyAlignment="1">
      <alignment horizontal="left"/>
    </xf>
    <xf numFmtId="0" fontId="16" fillId="0" borderId="0" xfId="8" applyFont="1" applyAlignment="1">
      <alignment horizontal="left"/>
    </xf>
    <xf numFmtId="0" fontId="14" fillId="0" borderId="0" xfId="8" applyFont="1" applyFill="1" applyAlignment="1">
      <alignment horizontal="left"/>
    </xf>
    <xf numFmtId="0" fontId="16" fillId="0" borderId="0" xfId="8" applyFont="1" applyFill="1" applyAlignment="1">
      <alignment horizontal="left"/>
    </xf>
    <xf numFmtId="0" fontId="14" fillId="0" borderId="0" xfId="8" applyFont="1" applyFill="1" applyAlignment="1">
      <alignment horizontal="center"/>
    </xf>
    <xf numFmtId="4" fontId="18" fillId="0" borderId="0" xfId="8" applyNumberFormat="1" applyFont="1" applyFill="1"/>
    <xf numFmtId="0" fontId="14" fillId="0" borderId="0" xfId="8" applyFont="1" applyFill="1"/>
  </cellXfs>
  <cellStyles count="11">
    <cellStyle name="Comma" xfId="1" builtinId="3"/>
    <cellStyle name="Comma 2" xfId="9" xr:uid="{7F8D0F38-75EC-4BB9-A419-B29967A7374B}"/>
    <cellStyle name="Comma 3" xfId="10" xr:uid="{18418243-23AD-4454-AE36-CA2425AD59F3}"/>
    <cellStyle name="Normal" xfId="0" builtinId="0"/>
    <cellStyle name="Normal 2" xfId="2" xr:uid="{00000000-0005-0000-0000-000000000000}"/>
    <cellStyle name="Normal 3" xfId="3" xr:uid="{00000000-0005-0000-0000-000001000000}"/>
    <cellStyle name="Normal 4" xfId="4" xr:uid="{00000000-0005-0000-0000-000002000000}"/>
    <cellStyle name="Normal 5" xfId="5" xr:uid="{00000000-0005-0000-0000-000003000000}"/>
    <cellStyle name="Normal 6" xfId="6" xr:uid="{00000000-0005-0000-0000-000004000000}"/>
    <cellStyle name="Normal 7" xfId="7" xr:uid="{00000000-0005-0000-0000-000005000000}"/>
    <cellStyle name="Normal 8" xfId="8" xr:uid="{C1AA7112-198B-4BFE-B251-BD62F9E6EA1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694764</xdr:colOff>
      <xdr:row>24</xdr:row>
      <xdr:rowOff>100852</xdr:rowOff>
    </xdr:from>
    <xdr:to>
      <xdr:col>10</xdr:col>
      <xdr:colOff>715495</xdr:colOff>
      <xdr:row>34</xdr:row>
      <xdr:rowOff>232521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C0209FF-577E-F3D5-698B-939F94C8F6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0588" y="7530352"/>
          <a:ext cx="11405907" cy="28210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6"/>
  <sheetViews>
    <sheetView topLeftCell="A4" workbookViewId="0">
      <selection activeCell="C18" sqref="C18"/>
    </sheetView>
  </sheetViews>
  <sheetFormatPr defaultColWidth="9.140625" defaultRowHeight="18.75"/>
  <cols>
    <col min="1" max="1" width="8.28515625" style="23" customWidth="1"/>
    <col min="2" max="2" width="23" style="1" customWidth="1"/>
    <col min="3" max="3" width="37.140625" style="25" bestFit="1" customWidth="1"/>
    <col min="4" max="4" width="11.28515625" style="21" customWidth="1"/>
    <col min="5" max="5" width="14.85546875" style="22" bestFit="1" customWidth="1"/>
    <col min="6" max="6" width="10.140625" style="23" customWidth="1"/>
    <col min="7" max="7" width="9" style="26" customWidth="1"/>
    <col min="8" max="8" width="11.140625" style="24" bestFit="1" customWidth="1"/>
    <col min="9" max="9" width="11.85546875" style="24" customWidth="1"/>
    <col min="10" max="10" width="12.28515625" style="1" bestFit="1" customWidth="1"/>
    <col min="11" max="16384" width="9.140625" style="1"/>
  </cols>
  <sheetData>
    <row r="1" spans="1:9">
      <c r="A1" s="119" t="s">
        <v>0</v>
      </c>
      <c r="B1" s="119"/>
      <c r="C1" s="119"/>
      <c r="D1" s="119"/>
      <c r="E1" s="119"/>
      <c r="F1" s="119"/>
      <c r="G1" s="119"/>
      <c r="H1" s="119"/>
      <c r="I1" s="41"/>
    </row>
    <row r="2" spans="1:9">
      <c r="A2" s="119" t="s">
        <v>20</v>
      </c>
      <c r="B2" s="119"/>
      <c r="C2" s="119"/>
      <c r="D2" s="119"/>
      <c r="E2" s="119"/>
      <c r="F2" s="119"/>
      <c r="G2" s="119"/>
      <c r="H2" s="119"/>
      <c r="I2" s="41"/>
    </row>
    <row r="3" spans="1:9">
      <c r="A3" s="119" t="s">
        <v>39</v>
      </c>
      <c r="B3" s="119"/>
      <c r="C3" s="119"/>
      <c r="D3" s="119"/>
      <c r="E3" s="119"/>
      <c r="F3" s="119"/>
      <c r="G3" s="119"/>
      <c r="H3" s="119"/>
      <c r="I3" s="41"/>
    </row>
    <row r="4" spans="1:9" s="8" customFormat="1" ht="56.25">
      <c r="A4" s="2" t="s">
        <v>1</v>
      </c>
      <c r="B4" s="3" t="s">
        <v>2</v>
      </c>
      <c r="C4" s="3" t="s">
        <v>3</v>
      </c>
      <c r="D4" s="3" t="s">
        <v>4</v>
      </c>
      <c r="E4" s="4" t="s">
        <v>5</v>
      </c>
      <c r="F4" s="5" t="s">
        <v>6</v>
      </c>
      <c r="G4" s="6" t="s">
        <v>7</v>
      </c>
      <c r="H4" s="7" t="s">
        <v>8</v>
      </c>
      <c r="I4" s="7" t="s">
        <v>40</v>
      </c>
    </row>
    <row r="5" spans="1:9" s="8" customFormat="1">
      <c r="A5" s="9"/>
      <c r="B5" s="10"/>
      <c r="C5" s="10"/>
      <c r="D5" s="10"/>
      <c r="E5" s="11"/>
      <c r="F5" s="12"/>
      <c r="G5" s="13"/>
      <c r="H5" s="14"/>
      <c r="I5" s="36"/>
    </row>
    <row r="6" spans="1:9">
      <c r="A6" s="15" t="s">
        <v>9</v>
      </c>
      <c r="B6" s="16" t="s">
        <v>19</v>
      </c>
      <c r="C6" s="16" t="s">
        <v>22</v>
      </c>
      <c r="D6" s="37" t="s">
        <v>21</v>
      </c>
      <c r="E6" s="18">
        <v>100000154483</v>
      </c>
      <c r="F6" s="16">
        <v>900900051</v>
      </c>
      <c r="G6" s="16" t="s">
        <v>24</v>
      </c>
      <c r="H6" s="19">
        <v>20000</v>
      </c>
      <c r="I6" s="19">
        <v>2222.2199999999998</v>
      </c>
    </row>
    <row r="7" spans="1:9">
      <c r="A7" s="15" t="s">
        <v>10</v>
      </c>
      <c r="B7" s="16" t="s">
        <v>19</v>
      </c>
      <c r="C7" s="16" t="s">
        <v>22</v>
      </c>
      <c r="D7" s="37" t="s">
        <v>21</v>
      </c>
      <c r="E7" s="18">
        <v>100000154484</v>
      </c>
      <c r="F7" s="16">
        <v>900900051</v>
      </c>
      <c r="G7" s="16" t="s">
        <v>24</v>
      </c>
      <c r="H7" s="19">
        <v>20000</v>
      </c>
      <c r="I7" s="19">
        <v>2222.2199999999998</v>
      </c>
    </row>
    <row r="8" spans="1:9">
      <c r="A8" s="15" t="s">
        <v>11</v>
      </c>
      <c r="B8" s="16" t="s">
        <v>19</v>
      </c>
      <c r="C8" s="16" t="s">
        <v>23</v>
      </c>
      <c r="D8" s="37" t="s">
        <v>21</v>
      </c>
      <c r="E8" s="18">
        <v>100000154485</v>
      </c>
      <c r="F8" s="16">
        <v>900900051</v>
      </c>
      <c r="G8" s="16" t="s">
        <v>24</v>
      </c>
      <c r="H8" s="19">
        <v>20000</v>
      </c>
      <c r="I8" s="19">
        <v>2222.2199999999998</v>
      </c>
    </row>
    <row r="9" spans="1:9">
      <c r="A9" s="15" t="s">
        <v>29</v>
      </c>
      <c r="B9" s="16" t="s">
        <v>32</v>
      </c>
      <c r="C9" s="38" t="s">
        <v>26</v>
      </c>
      <c r="D9" s="39" t="s">
        <v>25</v>
      </c>
      <c r="E9" s="18">
        <v>100000165068</v>
      </c>
      <c r="F9" s="38">
        <v>900900051</v>
      </c>
      <c r="G9" s="38" t="s">
        <v>28</v>
      </c>
      <c r="H9" s="40">
        <v>8550</v>
      </c>
      <c r="I9" s="19">
        <v>2137.5</v>
      </c>
    </row>
    <row r="10" spans="1:9">
      <c r="A10" s="15" t="s">
        <v>30</v>
      </c>
      <c r="B10" s="16" t="s">
        <v>32</v>
      </c>
      <c r="C10" s="38" t="s">
        <v>26</v>
      </c>
      <c r="D10" s="39" t="s">
        <v>25</v>
      </c>
      <c r="E10" s="18">
        <v>100000165069</v>
      </c>
      <c r="F10" s="38">
        <v>900900051</v>
      </c>
      <c r="G10" s="38" t="s">
        <v>28</v>
      </c>
      <c r="H10" s="40">
        <v>8550</v>
      </c>
      <c r="I10" s="19">
        <v>2137.5</v>
      </c>
    </row>
    <row r="11" spans="1:9">
      <c r="A11" s="15" t="s">
        <v>33</v>
      </c>
      <c r="B11" s="16" t="s">
        <v>34</v>
      </c>
      <c r="C11" s="38" t="s">
        <v>35</v>
      </c>
      <c r="D11" s="39" t="s">
        <v>31</v>
      </c>
      <c r="E11" s="18">
        <v>100000182953</v>
      </c>
      <c r="F11" s="38">
        <v>900900051</v>
      </c>
      <c r="G11" s="38" t="s">
        <v>27</v>
      </c>
      <c r="H11" s="40">
        <v>28990</v>
      </c>
      <c r="I11" s="19">
        <v>3624.64</v>
      </c>
    </row>
    <row r="12" spans="1:9">
      <c r="A12" s="15" t="s">
        <v>36</v>
      </c>
      <c r="B12" s="16" t="s">
        <v>37</v>
      </c>
      <c r="C12" s="16" t="s">
        <v>38</v>
      </c>
      <c r="D12" s="37" t="s">
        <v>31</v>
      </c>
      <c r="E12" s="18">
        <v>100000182952</v>
      </c>
      <c r="F12" s="16">
        <v>900900051</v>
      </c>
      <c r="G12" s="16" t="s">
        <v>27</v>
      </c>
      <c r="H12" s="19">
        <v>79000</v>
      </c>
      <c r="I12" s="19">
        <v>9877.43</v>
      </c>
    </row>
    <row r="13" spans="1:9">
      <c r="A13" s="15"/>
      <c r="B13" s="16"/>
      <c r="C13" s="16"/>
      <c r="D13" s="17"/>
      <c r="E13" s="18"/>
      <c r="F13" s="17"/>
      <c r="G13" s="17"/>
      <c r="H13" s="19"/>
      <c r="I13" s="35"/>
    </row>
    <row r="14" spans="1:9" ht="19.5" thickBot="1">
      <c r="A14" s="20"/>
      <c r="C14" s="1"/>
      <c r="G14" s="21"/>
      <c r="H14" s="34">
        <f>SUM(H6:H13)</f>
        <v>185090</v>
      </c>
      <c r="I14" s="34">
        <f>SUM(I6:I13)</f>
        <v>24443.73</v>
      </c>
    </row>
    <row r="15" spans="1:9" ht="19.5" thickTop="1">
      <c r="A15" s="20"/>
      <c r="C15" s="1"/>
      <c r="G15" s="21"/>
    </row>
    <row r="16" spans="1:9" s="28" customFormat="1">
      <c r="A16" s="27" t="s">
        <v>12</v>
      </c>
      <c r="D16" s="29"/>
      <c r="E16" s="30"/>
      <c r="F16" s="31"/>
      <c r="G16" s="29"/>
      <c r="H16" s="32"/>
      <c r="I16" s="32"/>
    </row>
    <row r="17" spans="1:10" s="28" customFormat="1">
      <c r="A17" s="28" t="s">
        <v>41</v>
      </c>
      <c r="D17" s="29"/>
      <c r="E17" s="30"/>
      <c r="F17" s="31"/>
      <c r="G17" s="29"/>
      <c r="H17" s="32"/>
      <c r="I17" s="32"/>
    </row>
    <row r="18" spans="1:10" s="28" customFormat="1">
      <c r="A18" s="28" t="s">
        <v>42</v>
      </c>
      <c r="D18" s="29"/>
      <c r="E18" s="30"/>
      <c r="F18" s="31"/>
      <c r="G18" s="29"/>
      <c r="H18" s="32"/>
      <c r="I18" s="32"/>
    </row>
    <row r="19" spans="1:10" s="28" customFormat="1">
      <c r="A19" s="28" t="s">
        <v>13</v>
      </c>
      <c r="D19" s="29"/>
      <c r="E19" s="30"/>
      <c r="F19" s="31"/>
      <c r="G19" s="29"/>
      <c r="H19" s="32"/>
      <c r="I19" s="32"/>
    </row>
    <row r="20" spans="1:10" s="28" customFormat="1">
      <c r="A20" s="28" t="s">
        <v>14</v>
      </c>
      <c r="B20" s="28" t="s">
        <v>15</v>
      </c>
      <c r="D20" s="33">
        <f>I14</f>
        <v>24443.73</v>
      </c>
      <c r="E20" s="30"/>
      <c r="F20" s="31"/>
      <c r="G20" s="29"/>
      <c r="H20" s="32"/>
      <c r="I20" s="32"/>
    </row>
    <row r="21" spans="1:10" s="32" customFormat="1">
      <c r="A21" s="31"/>
      <c r="B21" s="28" t="s">
        <v>16</v>
      </c>
      <c r="C21" s="28" t="s">
        <v>17</v>
      </c>
      <c r="D21" s="33"/>
      <c r="E21" s="32">
        <f>D20</f>
        <v>24443.73</v>
      </c>
      <c r="F21" s="31"/>
      <c r="G21" s="29"/>
      <c r="J21" s="28"/>
    </row>
    <row r="22" spans="1:10" s="32" customFormat="1">
      <c r="A22" s="28" t="s">
        <v>18</v>
      </c>
      <c r="B22" s="28"/>
      <c r="C22" s="28"/>
      <c r="D22" s="29"/>
      <c r="E22" s="30"/>
      <c r="F22" s="31"/>
      <c r="G22" s="29"/>
      <c r="J22" s="28"/>
    </row>
    <row r="23" spans="1:10" s="24" customFormat="1">
      <c r="A23" s="20"/>
      <c r="B23" s="1"/>
      <c r="C23" s="1"/>
      <c r="D23" s="21"/>
      <c r="E23" s="22"/>
      <c r="F23" s="23"/>
      <c r="G23" s="21"/>
      <c r="J23" s="1"/>
    </row>
    <row r="24" spans="1:10" s="24" customFormat="1">
      <c r="A24" s="20"/>
      <c r="B24" s="1"/>
      <c r="C24" s="1"/>
      <c r="D24" s="21"/>
      <c r="E24" s="22"/>
      <c r="F24" s="23"/>
      <c r="G24" s="21"/>
      <c r="J24" s="1"/>
    </row>
    <row r="25" spans="1:10" s="24" customFormat="1">
      <c r="A25" s="20"/>
      <c r="B25" s="1"/>
      <c r="C25" s="1"/>
      <c r="D25" s="21"/>
      <c r="E25" s="22"/>
      <c r="F25" s="23"/>
      <c r="G25" s="21"/>
      <c r="J25" s="1"/>
    </row>
    <row r="26" spans="1:10" s="24" customFormat="1">
      <c r="A26" s="20"/>
      <c r="B26" s="1"/>
      <c r="C26" s="1"/>
      <c r="D26" s="21"/>
      <c r="E26" s="22"/>
      <c r="F26" s="23"/>
      <c r="G26" s="21"/>
      <c r="J26" s="1"/>
    </row>
    <row r="27" spans="1:10" s="24" customFormat="1">
      <c r="A27" s="20"/>
      <c r="B27" s="1"/>
      <c r="C27" s="1"/>
      <c r="D27" s="21"/>
      <c r="E27" s="22"/>
      <c r="F27" s="23"/>
      <c r="G27" s="21"/>
      <c r="J27" s="1"/>
    </row>
    <row r="28" spans="1:10" s="24" customFormat="1">
      <c r="A28" s="20"/>
      <c r="B28" s="1"/>
      <c r="C28" s="1"/>
      <c r="D28" s="21"/>
      <c r="E28" s="22"/>
      <c r="F28" s="23"/>
      <c r="G28" s="21"/>
      <c r="J28" s="1"/>
    </row>
    <row r="29" spans="1:10" s="24" customFormat="1">
      <c r="A29" s="20"/>
      <c r="B29" s="1"/>
      <c r="C29" s="1"/>
      <c r="D29" s="21"/>
      <c r="E29" s="22"/>
      <c r="F29" s="23"/>
      <c r="G29" s="21"/>
      <c r="J29" s="1"/>
    </row>
    <row r="30" spans="1:10" s="24" customFormat="1">
      <c r="A30" s="20"/>
      <c r="B30" s="1"/>
      <c r="C30" s="1"/>
      <c r="D30" s="21"/>
      <c r="E30" s="22"/>
      <c r="F30" s="23"/>
      <c r="G30" s="21"/>
      <c r="J30" s="1"/>
    </row>
    <row r="31" spans="1:10" s="24" customFormat="1">
      <c r="A31" s="20"/>
      <c r="B31" s="1"/>
      <c r="C31" s="1"/>
      <c r="D31" s="21"/>
      <c r="E31" s="22"/>
      <c r="F31" s="23"/>
      <c r="G31" s="21"/>
      <c r="J31" s="1"/>
    </row>
    <row r="32" spans="1:10" s="24" customFormat="1">
      <c r="A32" s="20"/>
      <c r="B32" s="1"/>
      <c r="C32" s="1"/>
      <c r="D32" s="21"/>
      <c r="E32" s="22"/>
      <c r="F32" s="23"/>
      <c r="G32" s="21"/>
      <c r="J32" s="1"/>
    </row>
    <row r="33" spans="1:10" s="24" customFormat="1">
      <c r="A33" s="20"/>
      <c r="B33" s="1"/>
      <c r="C33" s="1"/>
      <c r="D33" s="21"/>
      <c r="E33" s="22"/>
      <c r="F33" s="23"/>
      <c r="G33" s="21"/>
      <c r="J33" s="1"/>
    </row>
    <row r="34" spans="1:10" s="24" customFormat="1">
      <c r="A34" s="20"/>
      <c r="B34" s="1"/>
      <c r="C34" s="1"/>
      <c r="D34" s="21"/>
      <c r="E34" s="22"/>
      <c r="F34" s="23"/>
      <c r="G34" s="21"/>
      <c r="J34" s="1"/>
    </row>
    <row r="35" spans="1:10" s="24" customFormat="1">
      <c r="A35" s="20"/>
      <c r="B35" s="1"/>
      <c r="C35" s="1"/>
      <c r="D35" s="21"/>
      <c r="E35" s="22"/>
      <c r="F35" s="23"/>
      <c r="G35" s="21"/>
      <c r="J35" s="1"/>
    </row>
    <row r="36" spans="1:10" s="24" customFormat="1">
      <c r="A36" s="20"/>
      <c r="B36" s="1"/>
      <c r="C36" s="1"/>
      <c r="D36" s="21"/>
      <c r="E36" s="22"/>
      <c r="F36" s="23"/>
      <c r="G36" s="21"/>
      <c r="J36" s="1"/>
    </row>
    <row r="37" spans="1:10" s="24" customFormat="1">
      <c r="A37" s="20"/>
      <c r="B37" s="1"/>
      <c r="C37" s="1"/>
      <c r="D37" s="21"/>
      <c r="E37" s="22"/>
      <c r="F37" s="23"/>
      <c r="G37" s="21"/>
      <c r="J37" s="1"/>
    </row>
    <row r="38" spans="1:10" s="24" customFormat="1">
      <c r="A38" s="20"/>
      <c r="B38" s="1"/>
      <c r="C38" s="1"/>
      <c r="D38" s="21"/>
      <c r="E38" s="22"/>
      <c r="F38" s="23"/>
      <c r="G38" s="21"/>
      <c r="J38" s="1"/>
    </row>
    <row r="39" spans="1:10" s="24" customFormat="1">
      <c r="A39" s="20"/>
      <c r="B39" s="1"/>
      <c r="C39" s="1"/>
      <c r="D39" s="21"/>
      <c r="E39" s="22"/>
      <c r="F39" s="23"/>
      <c r="G39" s="21"/>
      <c r="J39" s="1"/>
    </row>
    <row r="40" spans="1:10" s="24" customFormat="1">
      <c r="A40" s="20"/>
      <c r="B40" s="1"/>
      <c r="C40" s="1"/>
      <c r="D40" s="21"/>
      <c r="E40" s="22"/>
      <c r="F40" s="23"/>
      <c r="G40" s="21"/>
      <c r="J40" s="1"/>
    </row>
    <row r="41" spans="1:10" s="24" customFormat="1">
      <c r="A41" s="20"/>
      <c r="B41" s="1"/>
      <c r="C41" s="1"/>
      <c r="D41" s="21"/>
      <c r="E41" s="22"/>
      <c r="F41" s="23"/>
      <c r="G41" s="21"/>
      <c r="J41" s="1"/>
    </row>
    <row r="42" spans="1:10" s="24" customFormat="1">
      <c r="A42" s="20"/>
      <c r="B42" s="1"/>
      <c r="C42" s="1"/>
      <c r="D42" s="21"/>
      <c r="E42" s="22"/>
      <c r="F42" s="23"/>
      <c r="G42" s="21"/>
      <c r="J42" s="1"/>
    </row>
    <row r="43" spans="1:10" s="24" customFormat="1">
      <c r="A43" s="20"/>
      <c r="B43" s="1"/>
      <c r="C43" s="1"/>
      <c r="D43" s="21"/>
      <c r="E43" s="22"/>
      <c r="F43" s="23"/>
      <c r="G43" s="21"/>
      <c r="J43" s="1"/>
    </row>
    <row r="44" spans="1:10" s="24" customFormat="1">
      <c r="A44" s="20"/>
      <c r="B44" s="1"/>
      <c r="C44" s="1"/>
      <c r="D44" s="21"/>
      <c r="E44" s="22"/>
      <c r="F44" s="23"/>
      <c r="G44" s="21"/>
      <c r="J44" s="1"/>
    </row>
    <row r="45" spans="1:10" s="24" customFormat="1">
      <c r="A45" s="20"/>
      <c r="B45" s="1"/>
      <c r="C45" s="1"/>
      <c r="D45" s="21"/>
      <c r="E45" s="22"/>
      <c r="F45" s="23"/>
      <c r="G45" s="21"/>
      <c r="J45" s="1"/>
    </row>
    <row r="46" spans="1:10" s="24" customFormat="1">
      <c r="A46" s="20"/>
      <c r="B46" s="1"/>
      <c r="C46" s="1"/>
      <c r="D46" s="21"/>
      <c r="E46" s="22"/>
      <c r="F46" s="23"/>
      <c r="G46" s="21"/>
      <c r="J46" s="1"/>
    </row>
    <row r="47" spans="1:10" s="24" customFormat="1">
      <c r="A47" s="20"/>
      <c r="B47" s="1"/>
      <c r="C47" s="1"/>
      <c r="D47" s="21"/>
      <c r="E47" s="22"/>
      <c r="F47" s="23"/>
      <c r="G47" s="21"/>
      <c r="J47" s="1"/>
    </row>
    <row r="48" spans="1:10" s="24" customFormat="1">
      <c r="A48" s="20"/>
      <c r="B48" s="1"/>
      <c r="C48" s="1"/>
      <c r="D48" s="21"/>
      <c r="E48" s="22"/>
      <c r="F48" s="23"/>
      <c r="G48" s="21"/>
      <c r="J48" s="1"/>
    </row>
    <row r="49" spans="1:10" s="24" customFormat="1">
      <c r="A49" s="20"/>
      <c r="B49" s="1"/>
      <c r="C49" s="1"/>
      <c r="D49" s="21"/>
      <c r="E49" s="22"/>
      <c r="F49" s="23"/>
      <c r="G49" s="21"/>
      <c r="J49" s="1"/>
    </row>
    <row r="50" spans="1:10" s="24" customFormat="1">
      <c r="A50" s="20"/>
      <c r="B50" s="1"/>
      <c r="C50" s="1"/>
      <c r="D50" s="21"/>
      <c r="E50" s="22"/>
      <c r="F50" s="23"/>
      <c r="G50" s="21"/>
      <c r="J50" s="1"/>
    </row>
    <row r="51" spans="1:10" s="24" customFormat="1">
      <c r="A51" s="20"/>
      <c r="B51" s="1"/>
      <c r="C51" s="1"/>
      <c r="D51" s="21"/>
      <c r="E51" s="22"/>
      <c r="F51" s="23"/>
      <c r="G51" s="21"/>
      <c r="J51" s="1"/>
    </row>
    <row r="52" spans="1:10" s="24" customFormat="1">
      <c r="A52" s="20"/>
      <c r="B52" s="1"/>
      <c r="C52" s="1"/>
      <c r="D52" s="21"/>
      <c r="E52" s="22"/>
      <c r="F52" s="23"/>
      <c r="G52" s="21"/>
      <c r="J52" s="1"/>
    </row>
    <row r="53" spans="1:10" s="24" customFormat="1">
      <c r="A53" s="20"/>
      <c r="B53" s="1"/>
      <c r="C53" s="1"/>
      <c r="D53" s="21"/>
      <c r="E53" s="22"/>
      <c r="F53" s="23"/>
      <c r="G53" s="21"/>
      <c r="J53" s="1"/>
    </row>
    <row r="54" spans="1:10" s="24" customFormat="1">
      <c r="A54" s="20"/>
      <c r="B54" s="1"/>
      <c r="C54" s="1"/>
      <c r="D54" s="21"/>
      <c r="E54" s="22"/>
      <c r="F54" s="23"/>
      <c r="G54" s="21"/>
      <c r="J54" s="1"/>
    </row>
    <row r="55" spans="1:10" s="24" customFormat="1">
      <c r="A55" s="20"/>
      <c r="B55" s="1"/>
      <c r="C55" s="1"/>
      <c r="D55" s="21"/>
      <c r="E55" s="22"/>
      <c r="F55" s="23"/>
      <c r="G55" s="21"/>
      <c r="J55" s="1"/>
    </row>
    <row r="56" spans="1:10" s="24" customFormat="1">
      <c r="A56" s="20"/>
      <c r="B56" s="1"/>
      <c r="C56" s="1"/>
      <c r="D56" s="21"/>
      <c r="E56" s="22"/>
      <c r="F56" s="23"/>
      <c r="G56" s="21"/>
      <c r="J56" s="1"/>
    </row>
  </sheetData>
  <mergeCells count="3">
    <mergeCell ref="A1:H1"/>
    <mergeCell ref="A2:H2"/>
    <mergeCell ref="A3:H3"/>
  </mergeCells>
  <pageMargins left="0.38" right="0.14000000000000001" top="0.47" bottom="0.4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K56"/>
  <sheetViews>
    <sheetView workbookViewId="0">
      <selection activeCell="B11" sqref="B11:H11"/>
    </sheetView>
  </sheetViews>
  <sheetFormatPr defaultColWidth="9.140625" defaultRowHeight="18.75"/>
  <cols>
    <col min="1" max="1" width="8.28515625" style="23" customWidth="1"/>
    <col min="2" max="2" width="22.140625" style="1" customWidth="1"/>
    <col min="3" max="3" width="37.140625" style="25" bestFit="1" customWidth="1"/>
    <col min="4" max="4" width="11.28515625" style="21" customWidth="1"/>
    <col min="5" max="5" width="14.85546875" style="22" bestFit="1" customWidth="1"/>
    <col min="6" max="6" width="10.140625" style="23" customWidth="1"/>
    <col min="7" max="7" width="9" style="26" customWidth="1"/>
    <col min="8" max="8" width="11.140625" style="24" bestFit="1" customWidth="1"/>
    <col min="9" max="9" width="11.85546875" style="24" customWidth="1"/>
    <col min="10" max="10" width="11.7109375" style="1" bestFit="1" customWidth="1"/>
    <col min="11" max="16384" width="9.140625" style="1"/>
  </cols>
  <sheetData>
    <row r="1" spans="1:11">
      <c r="A1" s="119" t="s">
        <v>0</v>
      </c>
      <c r="B1" s="119"/>
      <c r="C1" s="119"/>
      <c r="D1" s="119"/>
      <c r="E1" s="119"/>
      <c r="F1" s="119"/>
      <c r="G1" s="119"/>
      <c r="H1" s="119"/>
      <c r="I1" s="41"/>
    </row>
    <row r="2" spans="1:11">
      <c r="A2" s="119" t="s">
        <v>20</v>
      </c>
      <c r="B2" s="119"/>
      <c r="C2" s="119"/>
      <c r="D2" s="119"/>
      <c r="E2" s="119"/>
      <c r="F2" s="119"/>
      <c r="G2" s="119"/>
      <c r="H2" s="119"/>
      <c r="I2" s="41"/>
    </row>
    <row r="3" spans="1:11">
      <c r="A3" s="119" t="s">
        <v>47</v>
      </c>
      <c r="B3" s="119"/>
      <c r="C3" s="119"/>
      <c r="D3" s="119"/>
      <c r="E3" s="119"/>
      <c r="F3" s="119"/>
      <c r="G3" s="119"/>
      <c r="H3" s="119"/>
      <c r="I3" s="41"/>
    </row>
    <row r="4" spans="1:11" s="8" customFormat="1" ht="56.25">
      <c r="A4" s="2" t="s">
        <v>1</v>
      </c>
      <c r="B4" s="3" t="s">
        <v>2</v>
      </c>
      <c r="C4" s="3" t="s">
        <v>3</v>
      </c>
      <c r="D4" s="3" t="s">
        <v>4</v>
      </c>
      <c r="E4" s="4" t="s">
        <v>5</v>
      </c>
      <c r="F4" s="5" t="s">
        <v>6</v>
      </c>
      <c r="G4" s="6" t="s">
        <v>7</v>
      </c>
      <c r="H4" s="7" t="s">
        <v>8</v>
      </c>
      <c r="I4" s="7" t="s">
        <v>40</v>
      </c>
      <c r="J4" s="7" t="s">
        <v>44</v>
      </c>
    </row>
    <row r="5" spans="1:11" s="8" customFormat="1">
      <c r="A5" s="9"/>
      <c r="B5" s="10"/>
      <c r="C5" s="10"/>
      <c r="D5" s="10"/>
      <c r="E5" s="11"/>
      <c r="F5" s="12"/>
      <c r="G5" s="13"/>
      <c r="H5" s="14"/>
      <c r="I5" s="36"/>
      <c r="J5" s="43"/>
    </row>
    <row r="6" spans="1:11">
      <c r="A6" s="15" t="s">
        <v>9</v>
      </c>
      <c r="B6" s="16" t="s">
        <v>19</v>
      </c>
      <c r="C6" s="16" t="s">
        <v>22</v>
      </c>
      <c r="D6" s="37" t="s">
        <v>21</v>
      </c>
      <c r="E6" s="18">
        <v>100000154483</v>
      </c>
      <c r="F6" s="16">
        <v>900900051</v>
      </c>
      <c r="G6" s="16" t="s">
        <v>24</v>
      </c>
      <c r="H6" s="19">
        <v>20000</v>
      </c>
      <c r="I6" s="19">
        <v>2222.2199999999998</v>
      </c>
      <c r="J6" s="42">
        <v>2222.2199999999998</v>
      </c>
    </row>
    <row r="7" spans="1:11">
      <c r="A7" s="15" t="s">
        <v>10</v>
      </c>
      <c r="B7" s="16" t="s">
        <v>19</v>
      </c>
      <c r="C7" s="16" t="s">
        <v>22</v>
      </c>
      <c r="D7" s="37" t="s">
        <v>21</v>
      </c>
      <c r="E7" s="18">
        <v>100000154484</v>
      </c>
      <c r="F7" s="16">
        <v>900900051</v>
      </c>
      <c r="G7" s="16" t="s">
        <v>24</v>
      </c>
      <c r="H7" s="19">
        <v>20000</v>
      </c>
      <c r="I7" s="19">
        <v>2222.2199999999998</v>
      </c>
      <c r="J7" s="42">
        <v>2222.2199999999998</v>
      </c>
    </row>
    <row r="8" spans="1:11">
      <c r="A8" s="15" t="s">
        <v>11</v>
      </c>
      <c r="B8" s="16" t="s">
        <v>19</v>
      </c>
      <c r="C8" s="16" t="s">
        <v>23</v>
      </c>
      <c r="D8" s="37" t="s">
        <v>21</v>
      </c>
      <c r="E8" s="18">
        <v>100000154485</v>
      </c>
      <c r="F8" s="16">
        <v>900900051</v>
      </c>
      <c r="G8" s="16" t="s">
        <v>24</v>
      </c>
      <c r="H8" s="19">
        <v>20000</v>
      </c>
      <c r="I8" s="19">
        <v>2222.2199999999998</v>
      </c>
      <c r="J8" s="42">
        <v>2222.2199999999998</v>
      </c>
    </row>
    <row r="9" spans="1:11">
      <c r="A9" s="15" t="s">
        <v>29</v>
      </c>
      <c r="B9" s="16" t="s">
        <v>32</v>
      </c>
      <c r="C9" s="38" t="s">
        <v>26</v>
      </c>
      <c r="D9" s="39" t="s">
        <v>25</v>
      </c>
      <c r="E9" s="18">
        <v>100000165068</v>
      </c>
      <c r="F9" s="38">
        <v>900900051</v>
      </c>
      <c r="G9" s="38" t="s">
        <v>28</v>
      </c>
      <c r="H9" s="40">
        <v>8550</v>
      </c>
      <c r="I9" s="19">
        <v>2137.5</v>
      </c>
      <c r="J9" s="42">
        <v>449.92</v>
      </c>
      <c r="K9" s="1" t="s">
        <v>45</v>
      </c>
    </row>
    <row r="10" spans="1:11">
      <c r="A10" s="15" t="s">
        <v>30</v>
      </c>
      <c r="B10" s="16" t="s">
        <v>32</v>
      </c>
      <c r="C10" s="38" t="s">
        <v>26</v>
      </c>
      <c r="D10" s="39" t="s">
        <v>25</v>
      </c>
      <c r="E10" s="18">
        <v>100000165069</v>
      </c>
      <c r="F10" s="38">
        <v>900900051</v>
      </c>
      <c r="G10" s="38" t="s">
        <v>28</v>
      </c>
      <c r="H10" s="40">
        <v>8550</v>
      </c>
      <c r="I10" s="19">
        <v>2137.5</v>
      </c>
      <c r="J10" s="42">
        <v>449.92</v>
      </c>
      <c r="K10" s="1" t="s">
        <v>45</v>
      </c>
    </row>
    <row r="11" spans="1:11">
      <c r="A11" s="15" t="s">
        <v>33</v>
      </c>
      <c r="B11" s="16" t="s">
        <v>34</v>
      </c>
      <c r="C11" s="38" t="s">
        <v>35</v>
      </c>
      <c r="D11" s="39" t="s">
        <v>31</v>
      </c>
      <c r="E11" s="18">
        <v>100000182953</v>
      </c>
      <c r="F11" s="38">
        <v>900900051</v>
      </c>
      <c r="G11" s="38" t="s">
        <v>27</v>
      </c>
      <c r="H11" s="40">
        <v>28990</v>
      </c>
      <c r="I11" s="19">
        <v>3624.64</v>
      </c>
      <c r="J11" s="42">
        <v>3624.64</v>
      </c>
    </row>
    <row r="12" spans="1:11">
      <c r="A12" s="15" t="s">
        <v>36</v>
      </c>
      <c r="B12" s="16" t="s">
        <v>37</v>
      </c>
      <c r="C12" s="16" t="s">
        <v>38</v>
      </c>
      <c r="D12" s="37" t="s">
        <v>31</v>
      </c>
      <c r="E12" s="18">
        <v>100000182952</v>
      </c>
      <c r="F12" s="16">
        <v>900900051</v>
      </c>
      <c r="G12" s="16" t="s">
        <v>27</v>
      </c>
      <c r="H12" s="19">
        <v>79000</v>
      </c>
      <c r="I12" s="19">
        <v>9877.43</v>
      </c>
      <c r="J12" s="42">
        <v>9877.43</v>
      </c>
    </row>
    <row r="13" spans="1:11">
      <c r="A13" s="15"/>
      <c r="B13" s="16"/>
      <c r="C13" s="16"/>
      <c r="D13" s="17"/>
      <c r="E13" s="18"/>
      <c r="F13" s="17"/>
      <c r="G13" s="17"/>
      <c r="H13" s="19"/>
      <c r="I13" s="35"/>
      <c r="J13" s="44"/>
    </row>
    <row r="14" spans="1:11" ht="19.5" thickBot="1">
      <c r="A14" s="20"/>
      <c r="C14" s="1"/>
      <c r="G14" s="21"/>
      <c r="H14" s="34">
        <f>SUM(H6:H13)</f>
        <v>185090</v>
      </c>
      <c r="I14" s="34">
        <f>SUM(I6:I13)</f>
        <v>24443.73</v>
      </c>
      <c r="J14" s="34">
        <f>SUM(J6:J13)</f>
        <v>21068.57</v>
      </c>
    </row>
    <row r="15" spans="1:11" ht="19.5" thickTop="1">
      <c r="A15" s="20"/>
      <c r="C15" s="1"/>
      <c r="G15" s="21"/>
    </row>
    <row r="16" spans="1:11" s="28" customFormat="1">
      <c r="A16" s="27" t="s">
        <v>12</v>
      </c>
      <c r="D16" s="29"/>
      <c r="E16" s="30"/>
      <c r="F16" s="31"/>
      <c r="G16" s="29"/>
      <c r="H16" s="32"/>
      <c r="I16" s="32"/>
    </row>
    <row r="17" spans="1:10" s="28" customFormat="1">
      <c r="A17" s="28" t="s">
        <v>46</v>
      </c>
      <c r="D17" s="29"/>
      <c r="E17" s="30"/>
      <c r="F17" s="31"/>
      <c r="G17" s="29"/>
      <c r="H17" s="32"/>
      <c r="I17" s="32"/>
    </row>
    <row r="18" spans="1:10" s="28" customFormat="1">
      <c r="A18" s="28" t="s">
        <v>43</v>
      </c>
      <c r="D18" s="29"/>
      <c r="E18" s="30"/>
      <c r="F18" s="31"/>
      <c r="G18" s="29"/>
      <c r="H18" s="32"/>
      <c r="I18" s="32"/>
    </row>
    <row r="19" spans="1:10" s="28" customFormat="1">
      <c r="A19" s="28" t="s">
        <v>13</v>
      </c>
      <c r="D19" s="29"/>
      <c r="E19" s="30"/>
      <c r="F19" s="31"/>
      <c r="G19" s="29"/>
      <c r="H19" s="32"/>
      <c r="I19" s="32"/>
    </row>
    <row r="20" spans="1:10" s="28" customFormat="1">
      <c r="A20" s="28" t="s">
        <v>14</v>
      </c>
      <c r="B20" s="28" t="s">
        <v>15</v>
      </c>
      <c r="D20" s="33">
        <f>J14</f>
        <v>21068.57</v>
      </c>
      <c r="E20" s="30"/>
      <c r="F20" s="31"/>
      <c r="G20" s="29"/>
      <c r="H20" s="32"/>
      <c r="I20" s="32"/>
    </row>
    <row r="21" spans="1:10" s="32" customFormat="1">
      <c r="A21" s="31"/>
      <c r="B21" s="28" t="s">
        <v>16</v>
      </c>
      <c r="C21" s="28" t="s">
        <v>17</v>
      </c>
      <c r="D21" s="33"/>
      <c r="E21" s="32">
        <f>D20</f>
        <v>21068.57</v>
      </c>
      <c r="F21" s="31"/>
      <c r="G21" s="29"/>
      <c r="J21" s="28"/>
    </row>
    <row r="22" spans="1:10" s="32" customFormat="1">
      <c r="A22" s="28" t="s">
        <v>18</v>
      </c>
      <c r="B22" s="28"/>
      <c r="C22" s="28"/>
      <c r="D22" s="29"/>
      <c r="E22" s="30"/>
      <c r="F22" s="31"/>
      <c r="G22" s="29"/>
      <c r="J22" s="28"/>
    </row>
    <row r="23" spans="1:10" s="24" customFormat="1">
      <c r="A23" s="20"/>
      <c r="B23" s="1"/>
      <c r="C23" s="1"/>
      <c r="D23" s="21"/>
      <c r="E23" s="22"/>
      <c r="F23" s="23"/>
      <c r="G23" s="21"/>
      <c r="J23" s="1"/>
    </row>
    <row r="24" spans="1:10" s="24" customFormat="1">
      <c r="A24" s="20"/>
      <c r="B24" s="1"/>
      <c r="C24" s="1"/>
      <c r="D24" s="21"/>
      <c r="E24" s="22"/>
      <c r="F24" s="23"/>
      <c r="G24" s="21"/>
      <c r="J24" s="1"/>
    </row>
    <row r="25" spans="1:10" s="24" customFormat="1">
      <c r="A25" s="20"/>
      <c r="B25" s="1"/>
      <c r="C25" s="1"/>
      <c r="D25" s="21"/>
      <c r="E25" s="22"/>
      <c r="F25" s="23"/>
      <c r="G25" s="21"/>
      <c r="J25" s="1"/>
    </row>
    <row r="26" spans="1:10" s="24" customFormat="1">
      <c r="A26" s="20"/>
      <c r="B26" s="1"/>
      <c r="C26" s="1"/>
      <c r="D26" s="21"/>
      <c r="E26" s="22"/>
      <c r="F26" s="23"/>
      <c r="G26" s="21"/>
      <c r="J26" s="1"/>
    </row>
    <row r="27" spans="1:10" s="24" customFormat="1">
      <c r="A27" s="20"/>
      <c r="B27" s="1"/>
      <c r="C27" s="1"/>
      <c r="D27" s="21"/>
      <c r="E27" s="22"/>
      <c r="F27" s="23"/>
      <c r="G27" s="21"/>
      <c r="J27" s="1"/>
    </row>
    <row r="28" spans="1:10" s="24" customFormat="1">
      <c r="A28" s="20"/>
      <c r="B28" s="1"/>
      <c r="C28" s="1"/>
      <c r="D28" s="21"/>
      <c r="E28" s="22"/>
      <c r="F28" s="23"/>
      <c r="G28" s="21"/>
      <c r="J28" s="1"/>
    </row>
    <row r="29" spans="1:10" s="24" customFormat="1">
      <c r="A29" s="20"/>
      <c r="B29" s="1"/>
      <c r="C29" s="1"/>
      <c r="D29" s="21"/>
      <c r="E29" s="22"/>
      <c r="F29" s="23"/>
      <c r="G29" s="21"/>
      <c r="J29" s="1"/>
    </row>
    <row r="30" spans="1:10" s="24" customFormat="1">
      <c r="A30" s="20"/>
      <c r="B30" s="1"/>
      <c r="C30" s="1"/>
      <c r="D30" s="21"/>
      <c r="E30" s="22"/>
      <c r="F30" s="23"/>
      <c r="G30" s="21"/>
      <c r="J30" s="1"/>
    </row>
    <row r="31" spans="1:10" s="24" customFormat="1">
      <c r="A31" s="20"/>
      <c r="B31" s="1"/>
      <c r="C31" s="1"/>
      <c r="D31" s="21"/>
      <c r="E31" s="22"/>
      <c r="F31" s="23"/>
      <c r="G31" s="21"/>
      <c r="J31" s="1"/>
    </row>
    <row r="32" spans="1:10" s="24" customFormat="1">
      <c r="A32" s="20"/>
      <c r="B32" s="1"/>
      <c r="C32" s="1"/>
      <c r="D32" s="21"/>
      <c r="E32" s="22"/>
      <c r="F32" s="23"/>
      <c r="G32" s="21"/>
      <c r="J32" s="1"/>
    </row>
    <row r="33" spans="1:10" s="24" customFormat="1">
      <c r="A33" s="20"/>
      <c r="B33" s="1"/>
      <c r="C33" s="1"/>
      <c r="D33" s="21"/>
      <c r="E33" s="22"/>
      <c r="F33" s="23"/>
      <c r="G33" s="21"/>
      <c r="J33" s="1"/>
    </row>
    <row r="34" spans="1:10" s="24" customFormat="1">
      <c r="A34" s="20"/>
      <c r="B34" s="1"/>
      <c r="C34" s="1"/>
      <c r="D34" s="21"/>
      <c r="E34" s="22"/>
      <c r="F34" s="23"/>
      <c r="G34" s="21"/>
      <c r="J34" s="1"/>
    </row>
    <row r="35" spans="1:10" s="24" customFormat="1">
      <c r="A35" s="20"/>
      <c r="B35" s="1"/>
      <c r="C35" s="1"/>
      <c r="D35" s="21"/>
      <c r="E35" s="22"/>
      <c r="F35" s="23"/>
      <c r="G35" s="21"/>
      <c r="J35" s="1"/>
    </row>
    <row r="36" spans="1:10" s="24" customFormat="1">
      <c r="A36" s="20"/>
      <c r="B36" s="1"/>
      <c r="C36" s="1"/>
      <c r="D36" s="21"/>
      <c r="E36" s="22"/>
      <c r="F36" s="23"/>
      <c r="G36" s="21"/>
      <c r="J36" s="1"/>
    </row>
    <row r="37" spans="1:10" s="24" customFormat="1">
      <c r="A37" s="20"/>
      <c r="B37" s="1"/>
      <c r="C37" s="1"/>
      <c r="D37" s="21"/>
      <c r="E37" s="22"/>
      <c r="F37" s="23"/>
      <c r="G37" s="21"/>
      <c r="J37" s="1"/>
    </row>
    <row r="38" spans="1:10" s="24" customFormat="1">
      <c r="A38" s="20"/>
      <c r="B38" s="1"/>
      <c r="C38" s="1"/>
      <c r="D38" s="21"/>
      <c r="E38" s="22"/>
      <c r="F38" s="23"/>
      <c r="G38" s="21"/>
      <c r="J38" s="1"/>
    </row>
    <row r="39" spans="1:10" s="24" customFormat="1">
      <c r="A39" s="20"/>
      <c r="B39" s="1"/>
      <c r="C39" s="1"/>
      <c r="D39" s="21"/>
      <c r="E39" s="22"/>
      <c r="F39" s="23"/>
      <c r="G39" s="21"/>
      <c r="J39" s="1"/>
    </row>
    <row r="40" spans="1:10" s="24" customFormat="1">
      <c r="A40" s="20"/>
      <c r="B40" s="1"/>
      <c r="C40" s="1"/>
      <c r="D40" s="21"/>
      <c r="E40" s="22"/>
      <c r="F40" s="23"/>
      <c r="G40" s="21"/>
      <c r="J40" s="1"/>
    </row>
    <row r="41" spans="1:10" s="24" customFormat="1">
      <c r="A41" s="20"/>
      <c r="B41" s="1"/>
      <c r="C41" s="1"/>
      <c r="D41" s="21"/>
      <c r="E41" s="22"/>
      <c r="F41" s="23"/>
      <c r="G41" s="21"/>
      <c r="J41" s="1"/>
    </row>
    <row r="42" spans="1:10" s="24" customFormat="1">
      <c r="A42" s="20"/>
      <c r="B42" s="1"/>
      <c r="C42" s="1"/>
      <c r="D42" s="21"/>
      <c r="E42" s="22"/>
      <c r="F42" s="23"/>
      <c r="G42" s="21"/>
      <c r="J42" s="1"/>
    </row>
    <row r="43" spans="1:10" s="24" customFormat="1">
      <c r="A43" s="20"/>
      <c r="B43" s="1"/>
      <c r="C43" s="1"/>
      <c r="D43" s="21"/>
      <c r="E43" s="22"/>
      <c r="F43" s="23"/>
      <c r="G43" s="21"/>
      <c r="J43" s="1"/>
    </row>
    <row r="44" spans="1:10" s="24" customFormat="1">
      <c r="A44" s="20"/>
      <c r="B44" s="1"/>
      <c r="C44" s="1"/>
      <c r="D44" s="21"/>
      <c r="E44" s="22"/>
      <c r="F44" s="23"/>
      <c r="G44" s="21"/>
      <c r="J44" s="1"/>
    </row>
    <row r="45" spans="1:10" s="24" customFormat="1">
      <c r="A45" s="20"/>
      <c r="B45" s="1"/>
      <c r="C45" s="1"/>
      <c r="D45" s="21"/>
      <c r="E45" s="22"/>
      <c r="F45" s="23"/>
      <c r="G45" s="21"/>
      <c r="J45" s="1"/>
    </row>
    <row r="46" spans="1:10" s="24" customFormat="1">
      <c r="A46" s="20"/>
      <c r="B46" s="1"/>
      <c r="C46" s="1"/>
      <c r="D46" s="21"/>
      <c r="E46" s="22"/>
      <c r="F46" s="23"/>
      <c r="G46" s="21"/>
      <c r="J46" s="1"/>
    </row>
    <row r="47" spans="1:10" s="24" customFormat="1">
      <c r="A47" s="20"/>
      <c r="B47" s="1"/>
      <c r="C47" s="1"/>
      <c r="D47" s="21"/>
      <c r="E47" s="22"/>
      <c r="F47" s="23"/>
      <c r="G47" s="21"/>
      <c r="J47" s="1"/>
    </row>
    <row r="48" spans="1:10" s="24" customFormat="1">
      <c r="A48" s="20"/>
      <c r="B48" s="1"/>
      <c r="C48" s="1"/>
      <c r="D48" s="21"/>
      <c r="E48" s="22"/>
      <c r="F48" s="23"/>
      <c r="G48" s="21"/>
      <c r="J48" s="1"/>
    </row>
    <row r="49" spans="1:10" s="24" customFormat="1">
      <c r="A49" s="20"/>
      <c r="B49" s="1"/>
      <c r="C49" s="1"/>
      <c r="D49" s="21"/>
      <c r="E49" s="22"/>
      <c r="F49" s="23"/>
      <c r="G49" s="21"/>
      <c r="J49" s="1"/>
    </row>
    <row r="50" spans="1:10" s="24" customFormat="1">
      <c r="A50" s="20"/>
      <c r="B50" s="1"/>
      <c r="C50" s="1"/>
      <c r="D50" s="21"/>
      <c r="E50" s="22"/>
      <c r="F50" s="23"/>
      <c r="G50" s="21"/>
      <c r="J50" s="1"/>
    </row>
    <row r="51" spans="1:10" s="24" customFormat="1">
      <c r="A51" s="20"/>
      <c r="B51" s="1"/>
      <c r="C51" s="1"/>
      <c r="D51" s="21"/>
      <c r="E51" s="22"/>
      <c r="F51" s="23"/>
      <c r="G51" s="21"/>
      <c r="J51" s="1"/>
    </row>
    <row r="52" spans="1:10" s="24" customFormat="1">
      <c r="A52" s="20"/>
      <c r="B52" s="1"/>
      <c r="C52" s="1"/>
      <c r="D52" s="21"/>
      <c r="E52" s="22"/>
      <c r="F52" s="23"/>
      <c r="G52" s="21"/>
      <c r="J52" s="1"/>
    </row>
    <row r="53" spans="1:10" s="24" customFormat="1">
      <c r="A53" s="20"/>
      <c r="B53" s="1"/>
      <c r="C53" s="1"/>
      <c r="D53" s="21"/>
      <c r="E53" s="22"/>
      <c r="F53" s="23"/>
      <c r="G53" s="21"/>
      <c r="J53" s="1"/>
    </row>
    <row r="54" spans="1:10" s="24" customFormat="1">
      <c r="A54" s="20"/>
      <c r="B54" s="1"/>
      <c r="C54" s="1"/>
      <c r="D54" s="21"/>
      <c r="E54" s="22"/>
      <c r="F54" s="23"/>
      <c r="G54" s="21"/>
      <c r="J54" s="1"/>
    </row>
    <row r="55" spans="1:10" s="24" customFormat="1">
      <c r="A55" s="20"/>
      <c r="B55" s="1"/>
      <c r="C55" s="1"/>
      <c r="D55" s="21"/>
      <c r="E55" s="22"/>
      <c r="F55" s="23"/>
      <c r="G55" s="21"/>
      <c r="J55" s="1"/>
    </row>
    <row r="56" spans="1:10" s="24" customFormat="1">
      <c r="A56" s="20"/>
      <c r="B56" s="1"/>
      <c r="C56" s="1"/>
      <c r="D56" s="21"/>
      <c r="E56" s="22"/>
      <c r="F56" s="23"/>
      <c r="G56" s="21"/>
      <c r="J56" s="1"/>
    </row>
  </sheetData>
  <mergeCells count="3">
    <mergeCell ref="A1:H1"/>
    <mergeCell ref="A2:H2"/>
    <mergeCell ref="A3:H3"/>
  </mergeCells>
  <pageMargins left="0.17" right="0.14000000000000001" top="0.47" bottom="0.4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B6DA1E-A42B-4B21-BF47-3C4D70A6D2D4}">
  <dimension ref="A1:M24"/>
  <sheetViews>
    <sheetView tabSelected="1" topLeftCell="A5" zoomScale="85" zoomScaleNormal="85" workbookViewId="0">
      <selection activeCell="F21" sqref="F21"/>
    </sheetView>
  </sheetViews>
  <sheetFormatPr defaultColWidth="9" defaultRowHeight="21"/>
  <cols>
    <col min="1" max="1" width="6.42578125" style="90" customWidth="1"/>
    <col min="2" max="2" width="26" style="90" customWidth="1"/>
    <col min="3" max="3" width="42.28515625" style="98" bestFit="1" customWidth="1"/>
    <col min="4" max="4" width="20.7109375" style="90" bestFit="1" customWidth="1"/>
    <col min="5" max="5" width="15.42578125" style="91" bestFit="1" customWidth="1"/>
    <col min="6" max="6" width="11.7109375" style="90" bestFit="1" customWidth="1"/>
    <col min="7" max="7" width="10" style="99" customWidth="1"/>
    <col min="8" max="9" width="14.7109375" style="45" customWidth="1"/>
    <col min="10" max="10" width="14.7109375" style="45" bestFit="1" customWidth="1"/>
    <col min="11" max="11" width="13.7109375" style="45" bestFit="1" customWidth="1"/>
    <col min="12" max="12" width="14.7109375" style="45" bestFit="1" customWidth="1"/>
    <col min="13" max="13" width="17.7109375" style="45" customWidth="1"/>
    <col min="14" max="16384" width="9" style="45"/>
  </cols>
  <sheetData>
    <row r="1" spans="1:13">
      <c r="A1" s="121" t="s">
        <v>48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</row>
    <row r="2" spans="1:13">
      <c r="A2" s="121" t="s">
        <v>20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</row>
    <row r="3" spans="1:13">
      <c r="A3" s="122" t="s">
        <v>49</v>
      </c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</row>
    <row r="4" spans="1:13" s="54" customFormat="1" ht="63">
      <c r="A4" s="46" t="s">
        <v>1</v>
      </c>
      <c r="B4" s="47" t="s">
        <v>2</v>
      </c>
      <c r="C4" s="48" t="s">
        <v>3</v>
      </c>
      <c r="D4" s="47" t="s">
        <v>4</v>
      </c>
      <c r="E4" s="49" t="s">
        <v>5</v>
      </c>
      <c r="F4" s="47" t="s">
        <v>6</v>
      </c>
      <c r="G4" s="50" t="s">
        <v>7</v>
      </c>
      <c r="H4" s="51" t="s">
        <v>50</v>
      </c>
      <c r="I4" s="52" t="s">
        <v>51</v>
      </c>
      <c r="J4" s="52" t="s">
        <v>52</v>
      </c>
      <c r="K4" s="53" t="s">
        <v>53</v>
      </c>
      <c r="L4" s="53" t="s">
        <v>54</v>
      </c>
    </row>
    <row r="5" spans="1:13" ht="18.75" customHeight="1">
      <c r="A5" s="55" t="s">
        <v>9</v>
      </c>
      <c r="B5" s="56" t="s">
        <v>19</v>
      </c>
      <c r="C5" s="57" t="s">
        <v>22</v>
      </c>
      <c r="D5" s="58" t="s">
        <v>21</v>
      </c>
      <c r="E5" s="59">
        <v>100000154483</v>
      </c>
      <c r="F5" s="60">
        <v>900900051</v>
      </c>
      <c r="G5" s="61" t="s">
        <v>24</v>
      </c>
      <c r="H5" s="62">
        <v>20000</v>
      </c>
      <c r="I5" s="63">
        <v>11220.69</v>
      </c>
      <c r="J5" s="63">
        <v>8779.31</v>
      </c>
      <c r="K5" s="64">
        <v>2222.2199999999998</v>
      </c>
      <c r="L5" s="64">
        <f>J5-K5</f>
        <v>6557.09</v>
      </c>
      <c r="M5" s="65"/>
    </row>
    <row r="6" spans="1:13" s="75" customFormat="1" ht="21.75" customHeight="1">
      <c r="A6" s="66" t="s">
        <v>10</v>
      </c>
      <c r="B6" s="67" t="s">
        <v>19</v>
      </c>
      <c r="C6" s="68" t="s">
        <v>22</v>
      </c>
      <c r="D6" s="69" t="s">
        <v>21</v>
      </c>
      <c r="E6" s="70">
        <v>100000154484</v>
      </c>
      <c r="F6" s="69">
        <v>900900051</v>
      </c>
      <c r="G6" s="71" t="s">
        <v>24</v>
      </c>
      <c r="H6" s="72">
        <v>20000</v>
      </c>
      <c r="I6" s="73">
        <v>11220.69</v>
      </c>
      <c r="J6" s="73">
        <v>8779.31</v>
      </c>
      <c r="K6" s="74">
        <v>2222.2199999999998</v>
      </c>
      <c r="L6" s="74">
        <f>J6-K6</f>
        <v>6557.09</v>
      </c>
      <c r="M6" s="65"/>
    </row>
    <row r="7" spans="1:13" ht="21.75" customHeight="1">
      <c r="A7" s="76" t="s">
        <v>11</v>
      </c>
      <c r="B7" s="77" t="s">
        <v>19</v>
      </c>
      <c r="C7" s="78" t="s">
        <v>23</v>
      </c>
      <c r="D7" s="79" t="s">
        <v>21</v>
      </c>
      <c r="E7" s="80">
        <v>100000154485</v>
      </c>
      <c r="F7" s="81">
        <v>900900051</v>
      </c>
      <c r="G7" s="82" t="s">
        <v>24</v>
      </c>
      <c r="H7" s="83">
        <v>20000</v>
      </c>
      <c r="I7" s="84">
        <v>11220.69</v>
      </c>
      <c r="J7" s="84">
        <v>8779.31</v>
      </c>
      <c r="K7" s="74">
        <v>2222.2199999999998</v>
      </c>
      <c r="L7" s="74">
        <f t="shared" ref="L7:L9" si="0">J7-K7</f>
        <v>6557.09</v>
      </c>
      <c r="M7" s="65"/>
    </row>
    <row r="8" spans="1:13" ht="21.75" customHeight="1">
      <c r="A8" s="66" t="s">
        <v>29</v>
      </c>
      <c r="B8" s="77" t="s">
        <v>37</v>
      </c>
      <c r="C8" s="78" t="s">
        <v>38</v>
      </c>
      <c r="D8" s="79" t="s">
        <v>31</v>
      </c>
      <c r="E8" s="80">
        <v>100000182952</v>
      </c>
      <c r="F8" s="81">
        <v>900900051</v>
      </c>
      <c r="G8" s="85" t="s">
        <v>27</v>
      </c>
      <c r="H8" s="83">
        <v>79000</v>
      </c>
      <c r="I8" s="84">
        <v>36134.68</v>
      </c>
      <c r="J8" s="84">
        <v>42865.32</v>
      </c>
      <c r="K8" s="74">
        <v>9877.43</v>
      </c>
      <c r="L8" s="74">
        <f t="shared" si="0"/>
        <v>32987.89</v>
      </c>
      <c r="M8" s="65"/>
    </row>
    <row r="9" spans="1:13" ht="21.75" customHeight="1">
      <c r="A9" s="101" t="s">
        <v>30</v>
      </c>
      <c r="B9" s="102" t="s">
        <v>34</v>
      </c>
      <c r="C9" s="103" t="s">
        <v>35</v>
      </c>
      <c r="D9" s="104" t="s">
        <v>31</v>
      </c>
      <c r="E9" s="105">
        <v>100000182953</v>
      </c>
      <c r="F9" s="86">
        <v>900900051</v>
      </c>
      <c r="G9" s="106" t="s">
        <v>27</v>
      </c>
      <c r="H9" s="107">
        <v>28990</v>
      </c>
      <c r="I9" s="108">
        <v>13260.05</v>
      </c>
      <c r="J9" s="108">
        <v>15729.95</v>
      </c>
      <c r="K9" s="87">
        <v>3624.64</v>
      </c>
      <c r="L9" s="87">
        <f t="shared" si="0"/>
        <v>12105.310000000001</v>
      </c>
      <c r="M9" s="65"/>
    </row>
    <row r="10" spans="1:13" ht="21.75" thickBot="1">
      <c r="A10" s="123" t="s">
        <v>55</v>
      </c>
      <c r="B10" s="124"/>
      <c r="C10" s="124"/>
      <c r="D10" s="124"/>
      <c r="E10" s="124"/>
      <c r="F10" s="124"/>
      <c r="G10" s="125"/>
      <c r="H10" s="88">
        <f>SUM(H5:H9)</f>
        <v>167990</v>
      </c>
      <c r="I10" s="88">
        <f>SUM(I5:I9)</f>
        <v>83056.800000000003</v>
      </c>
      <c r="J10" s="88">
        <f>SUM(J5:J9)</f>
        <v>84933.2</v>
      </c>
      <c r="K10" s="89">
        <f>SUM(K5:K9)</f>
        <v>20168.73</v>
      </c>
      <c r="L10" s="100">
        <f>SUM(L5:L9)</f>
        <v>64764.47</v>
      </c>
    </row>
    <row r="11" spans="1:13" ht="21.75" thickTop="1">
      <c r="C11" s="45"/>
      <c r="G11" s="90"/>
      <c r="H11" s="92"/>
      <c r="I11" s="92"/>
      <c r="J11" s="92"/>
    </row>
    <row r="12" spans="1:13">
      <c r="A12" s="126" t="s">
        <v>56</v>
      </c>
      <c r="B12" s="127"/>
      <c r="C12" s="127"/>
      <c r="D12" s="127"/>
      <c r="E12" s="127"/>
      <c r="G12" s="90"/>
      <c r="H12" s="92"/>
      <c r="I12" s="92"/>
      <c r="J12" s="92"/>
    </row>
    <row r="13" spans="1:13" s="132" customFormat="1">
      <c r="A13" s="128" t="s">
        <v>57</v>
      </c>
      <c r="B13" s="129"/>
      <c r="C13" s="129"/>
      <c r="D13" s="130"/>
      <c r="E13" s="94"/>
      <c r="F13" s="130"/>
      <c r="G13" s="130"/>
      <c r="H13" s="131"/>
      <c r="I13" s="131"/>
      <c r="J13" s="131"/>
    </row>
    <row r="14" spans="1:13">
      <c r="A14" s="126" t="s">
        <v>58</v>
      </c>
      <c r="B14" s="127"/>
      <c r="C14" s="127"/>
      <c r="E14" s="94"/>
      <c r="G14" s="90"/>
      <c r="H14" s="95"/>
      <c r="I14" s="95"/>
      <c r="J14" s="95"/>
    </row>
    <row r="15" spans="1:13">
      <c r="A15" s="126" t="s">
        <v>13</v>
      </c>
      <c r="B15" s="127"/>
      <c r="C15" s="127"/>
      <c r="E15" s="94"/>
      <c r="G15" s="90"/>
      <c r="H15" s="95"/>
      <c r="I15" s="95"/>
      <c r="J15" s="95"/>
    </row>
    <row r="16" spans="1:13">
      <c r="A16" s="126" t="s">
        <v>59</v>
      </c>
      <c r="B16" s="127"/>
      <c r="C16" s="127"/>
      <c r="D16" s="94">
        <f>+K10</f>
        <v>20168.73</v>
      </c>
      <c r="E16" s="94"/>
      <c r="G16" s="90"/>
      <c r="H16" s="95"/>
      <c r="I16" s="95"/>
      <c r="J16" s="95"/>
    </row>
    <row r="17" spans="1:13">
      <c r="A17" s="126" t="s">
        <v>60</v>
      </c>
      <c r="B17" s="127"/>
      <c r="C17" s="127"/>
      <c r="E17" s="94">
        <f>SUM(D16)</f>
        <v>20168.73</v>
      </c>
      <c r="G17" s="90"/>
      <c r="H17" s="95"/>
      <c r="I17" s="95"/>
      <c r="J17" s="95"/>
    </row>
    <row r="18" spans="1:13">
      <c r="B18" s="93" t="s">
        <v>61</v>
      </c>
      <c r="C18" s="45"/>
      <c r="E18" s="94"/>
      <c r="G18" s="90"/>
      <c r="H18" s="95"/>
      <c r="I18" s="95"/>
      <c r="J18" s="95"/>
    </row>
    <row r="19" spans="1:13">
      <c r="B19" s="126"/>
      <c r="C19" s="127"/>
      <c r="D19" s="127"/>
      <c r="E19" s="127"/>
      <c r="F19" s="96"/>
      <c r="G19" s="90"/>
      <c r="H19" s="97"/>
      <c r="I19" s="97"/>
      <c r="J19" s="97"/>
    </row>
    <row r="20" spans="1:13" s="114" customFormat="1" ht="26.25">
      <c r="A20" s="109"/>
      <c r="B20" s="109"/>
      <c r="C20" s="110" t="s">
        <v>62</v>
      </c>
      <c r="D20" s="111">
        <v>599666.19999999995</v>
      </c>
      <c r="E20" s="112"/>
      <c r="F20" s="109"/>
      <c r="G20" s="109"/>
      <c r="H20" s="113"/>
      <c r="I20" s="113"/>
      <c r="J20" s="113"/>
    </row>
    <row r="21" spans="1:13" s="115" customFormat="1" ht="26.25">
      <c r="A21" s="109"/>
      <c r="B21" s="109"/>
      <c r="C21" s="110" t="s">
        <v>63</v>
      </c>
      <c r="D21" s="111">
        <f>J10</f>
        <v>84933.2</v>
      </c>
      <c r="E21" s="112"/>
      <c r="F21" s="109"/>
      <c r="G21" s="109"/>
      <c r="H21" s="113"/>
      <c r="I21" s="113"/>
      <c r="J21" s="113"/>
    </row>
    <row r="22" spans="1:13" s="115" customFormat="1" ht="26.25">
      <c r="A22" s="109"/>
      <c r="B22" s="109"/>
      <c r="C22" s="116" t="s">
        <v>64</v>
      </c>
      <c r="D22" s="117">
        <f>D20-D21</f>
        <v>514732.99999999994</v>
      </c>
      <c r="E22" s="112"/>
      <c r="F22" s="109"/>
      <c r="G22" s="109"/>
      <c r="H22" s="113"/>
      <c r="I22" s="113"/>
      <c r="J22" s="113"/>
    </row>
    <row r="23" spans="1:13" s="115" customFormat="1" ht="26.25">
      <c r="A23" s="109"/>
      <c r="B23" s="109"/>
      <c r="C23" s="116"/>
      <c r="D23" s="112"/>
      <c r="E23" s="112"/>
      <c r="F23" s="109"/>
      <c r="G23" s="109"/>
      <c r="H23" s="113"/>
      <c r="I23" s="113"/>
      <c r="J23" s="113"/>
    </row>
    <row r="24" spans="1:13" s="114" customFormat="1" ht="32.25" customHeight="1">
      <c r="A24" s="120" t="s">
        <v>65</v>
      </c>
      <c r="B24" s="120"/>
      <c r="C24" s="120"/>
      <c r="D24" s="120"/>
      <c r="E24" s="120"/>
      <c r="F24" s="120"/>
      <c r="G24" s="120"/>
      <c r="H24" s="120"/>
      <c r="I24" s="120"/>
      <c r="J24" s="120"/>
      <c r="K24" s="120"/>
      <c r="L24" s="120"/>
      <c r="M24" s="118"/>
    </row>
  </sheetData>
  <mergeCells count="12">
    <mergeCell ref="A13:C13"/>
    <mergeCell ref="A24:L24"/>
    <mergeCell ref="A1:L1"/>
    <mergeCell ref="A2:L2"/>
    <mergeCell ref="A3:L3"/>
    <mergeCell ref="A10:G10"/>
    <mergeCell ref="A12:E12"/>
    <mergeCell ref="A14:C14"/>
    <mergeCell ref="A15:C15"/>
    <mergeCell ref="A16:C16"/>
    <mergeCell ref="A17:C17"/>
    <mergeCell ref="B19:E19"/>
  </mergeCells>
  <pageMargins left="0.19685039370078741" right="0.19685039370078741" top="0.19685039370078741" bottom="0.19685039370078741" header="0.51181102362204722" footer="0.15748031496062992"/>
  <pageSetup paperSize="9" scale="71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รายงานทะเบียนคุมลำปาง 65</vt:lpstr>
      <vt:lpstr>สาขาลำปาง ปี 2566 </vt:lpstr>
      <vt:lpstr>2567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dnp</cp:lastModifiedBy>
  <cp:lastPrinted>2024-10-03T10:39:09Z</cp:lastPrinted>
  <dcterms:created xsi:type="dcterms:W3CDTF">2017-10-09T03:57:07Z</dcterms:created>
  <dcterms:modified xsi:type="dcterms:W3CDTF">2024-10-03T10:39:11Z</dcterms:modified>
</cp:coreProperties>
</file>